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bookViews>
    <workbookView xWindow="0" yWindow="0" windowWidth="19200" windowHeight="7035"/>
  </bookViews>
  <sheets>
    <sheet name="CE Travel" sheetId="1" r:id="rId1"/>
    <sheet name="CE Hospitality" sheetId="2" r:id="rId2"/>
    <sheet name="CE Gifts and Benefits" sheetId="4" r:id="rId3"/>
    <sheet name="CE All other  expenses" sheetId="3" r:id="rId4"/>
    <sheet name="Kaihautu Travel" sheetId="6" r:id="rId5"/>
    <sheet name="Kaihautu Hospitality" sheetId="7" r:id="rId6"/>
    <sheet name="Kaihautu Gifts and Benefits" sheetId="8" r:id="rId7"/>
    <sheet name="Kaihautu All other  expenses" sheetId="9" r:id="rId8"/>
  </sheets>
  <definedNames>
    <definedName name="_xlnm.Print_Area" localSheetId="3">'CE All other  expenses'!$A$1:$E$17</definedName>
    <definedName name="_xlnm.Print_Area" localSheetId="2">'CE Gifts and Benefits'!$A$1:$E$21</definedName>
    <definedName name="_xlnm.Print_Area" localSheetId="1">'CE Hospitality'!$A$1:$F$20</definedName>
    <definedName name="_xlnm.Print_Area" localSheetId="0">'CE Travel'!$A$1:$D$107</definedName>
    <definedName name="_xlnm.Print_Area" localSheetId="7">'Kaihautu All other  expenses'!$A$1:$E$24</definedName>
    <definedName name="_xlnm.Print_Area" localSheetId="6">'Kaihautu Gifts and Benefits'!$A$1:$E$18</definedName>
    <definedName name="_xlnm.Print_Area" localSheetId="5">'Kaihautu Hospitality'!$A$1:$F$27</definedName>
    <definedName name="_xlnm.Print_Area" localSheetId="4">'Kaihautu Travel'!$A$1:$D$223</definedName>
  </definedNames>
  <calcPr calcId="152511"/>
</workbook>
</file>

<file path=xl/calcChain.xml><?xml version="1.0" encoding="utf-8"?>
<calcChain xmlns="http://schemas.openxmlformats.org/spreadsheetml/2006/main">
  <c r="B200" i="6" l="1"/>
  <c r="B27" i="1" l="1"/>
  <c r="B2" i="7" l="1"/>
  <c r="B4" i="7"/>
  <c r="B26" i="7"/>
  <c r="B15" i="9" l="1"/>
  <c r="B4" i="9"/>
  <c r="B2" i="9"/>
  <c r="D16" i="8"/>
  <c r="C16" i="8"/>
  <c r="B4" i="8"/>
  <c r="B2" i="8"/>
  <c r="B220" i="6"/>
  <c r="B35" i="6"/>
  <c r="B222" i="6" l="1"/>
  <c r="B104" i="1"/>
  <c r="B90" i="1"/>
  <c r="B19" i="2"/>
  <c r="C19" i="4"/>
  <c r="D19" i="4"/>
  <c r="B15" i="3"/>
  <c r="B3" i="2" l="1"/>
  <c r="B4" i="3" l="1"/>
  <c r="B3" i="3"/>
  <c r="B2" i="3"/>
  <c r="B4" i="4"/>
  <c r="B3" i="4"/>
  <c r="B2" i="4"/>
  <c r="B4" i="2"/>
  <c r="B2" i="2"/>
  <c r="B106" i="1" l="1"/>
</calcChain>
</file>

<file path=xl/sharedStrings.xml><?xml version="1.0" encoding="utf-8"?>
<sst xmlns="http://schemas.openxmlformats.org/spreadsheetml/2006/main" count="861" uniqueCount="251">
  <si>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</si>
  <si>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</si>
  <si>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</si>
  <si>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</si>
  <si>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</si>
  <si>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</si>
  <si>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</si>
  <si>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</si>
  <si>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</si>
  <si>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</si>
  <si>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</si>
  <si>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</si>
  <si>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</si>
  <si>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</si>
  <si>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</si>
  <si>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</si>
  <si>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</si>
  <si>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</si>
  <si>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</si>
  <si>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</si>
  <si>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</si>
  <si>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</si>
  <si>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</si>
  <si>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</si>
  <si>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</si>
  <si>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</si>
  <si>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</si>
  <si>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</si>
  <si>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</si>
  <si>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</si>
  <si>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</si>
  <si>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</si>
  <si>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</si>
  <si>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Mark clearly if there is no information to disclose.</t>
  </si>
  <si>
    <t>Hospitality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</si>
  <si>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</si>
  <si>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</si>
  <si>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</si>
  <si>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</si>
  <si>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</si>
  <si>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</si>
  <si>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All hospitality expenses provided by the CE in the context of his/her job to anyone external to the Public Service or statutory Crown entities.</t>
  </si>
  <si>
    <t>Comments</t>
  </si>
  <si>
    <t>Domestic Travel (within NZ, including travel to and from local airport)</t>
  </si>
  <si>
    <t xml:space="preserve"> </t>
  </si>
  <si>
    <t>Museum of NZ Te Papa Tongarewa</t>
  </si>
  <si>
    <t>Geraint Martin</t>
  </si>
  <si>
    <t>Arapata Hakiwai</t>
  </si>
  <si>
    <t>Kaihautu</t>
  </si>
  <si>
    <t>Fee</t>
  </si>
  <si>
    <t>Flight</t>
  </si>
  <si>
    <t>Taxi</t>
  </si>
  <si>
    <t>Accommodation</t>
  </si>
  <si>
    <t>Refreshments</t>
  </si>
  <si>
    <t>Relationship Building</t>
  </si>
  <si>
    <t>Te Papa</t>
  </si>
  <si>
    <t>Wellington</t>
  </si>
  <si>
    <t>no information to disclose</t>
  </si>
  <si>
    <t>Lunch</t>
  </si>
  <si>
    <t>Cost ($)
(exc GST)</t>
  </si>
  <si>
    <t>Cost (NZ$)
(exc GST)</t>
  </si>
  <si>
    <t>Purpose of trip (eg attending XYZ conference for 3 days)</t>
  </si>
  <si>
    <t xml:space="preserve">Purpose (eg visiting district office for two days...) </t>
  </si>
  <si>
    <t xml:space="preserve">Purpose (eg meeting with Minister) </t>
  </si>
  <si>
    <t>Estimated value (NZ$)
(exc GST)</t>
  </si>
  <si>
    <t>Gifts and Benefits over $50 annual value</t>
  </si>
  <si>
    <t>Description  (e.g. event tickets,  etc)</t>
  </si>
  <si>
    <t xml:space="preserve">Nature </t>
  </si>
  <si>
    <t xml:space="preserve">Comment / explanation </t>
  </si>
  <si>
    <t>Purpose (eg visiting district office for two days...)</t>
  </si>
  <si>
    <t>Purpose (eg meeting with Minister)</t>
  </si>
  <si>
    <t>International Travel (including  travel within NZ at beginning and end of overseas trip)</t>
  </si>
  <si>
    <t>1 July 2018 to 30 June 2019</t>
  </si>
  <si>
    <t>16/07/2018</t>
  </si>
  <si>
    <t xml:space="preserve">Travel expense - attendance at various meetings in relation to Te Papa ki Manukau Project </t>
  </si>
  <si>
    <t>Cost to change flight - meeting with Te Papa Chair</t>
  </si>
  <si>
    <t>17/07/2018</t>
  </si>
  <si>
    <t xml:space="preserve">Taxi fares pre-booked for CE to attend meetings </t>
  </si>
  <si>
    <t>Cost to change flight - dealing with media enquiries</t>
  </si>
  <si>
    <t>13/11/2018</t>
  </si>
  <si>
    <t>Travel expense to attend opening of Kura Pounamu Exhibition</t>
  </si>
  <si>
    <t>Parking</t>
  </si>
  <si>
    <t>20/12/2018</t>
  </si>
  <si>
    <t>Travel expense to attend Hiakai training for Director CR&amp;L</t>
  </si>
  <si>
    <t>22/02/2019</t>
  </si>
  <si>
    <t>Taxi to Wellington Stadium to attend Te Matatini</t>
  </si>
  <si>
    <t>27/02/2019</t>
  </si>
  <si>
    <t>Cost of APEC Business Travel Card</t>
  </si>
  <si>
    <t>Other</t>
  </si>
  <si>
    <t>11/03/2019</t>
  </si>
  <si>
    <t>14/03/2019</t>
  </si>
  <si>
    <t>Taxi to offices of Department of Conservation to attend meeting</t>
  </si>
  <si>
    <t>Travel expense to attend Tuhonohono Conference</t>
  </si>
  <si>
    <t>Travel expense reimbursement as Tuhonohono Conference attendance was cancelled</t>
  </si>
  <si>
    <t>16/05/2019</t>
  </si>
  <si>
    <t>Taxi to meeting with WCC</t>
  </si>
  <si>
    <t>Travel expense - attend the NZCTA China Business Awards Dinner</t>
  </si>
  <si>
    <t>6/12/2018</t>
  </si>
  <si>
    <t>Travel expense - meeting with Te Papa Chair</t>
  </si>
  <si>
    <t>3/02/2019</t>
  </si>
  <si>
    <t>Uber to meeting with Te Papa Chair</t>
  </si>
  <si>
    <t>8/04/2019</t>
  </si>
  <si>
    <t>Taxi to meeting with consultant in Auckland</t>
  </si>
  <si>
    <t>4/06/2019</t>
  </si>
  <si>
    <t>Taxi to attend Experience Wellington ELT Meeting</t>
  </si>
  <si>
    <t>Taxi return from Experience Wellington ELT Meeting</t>
  </si>
  <si>
    <t>6/06/2019</t>
  </si>
  <si>
    <t>Purchase of ticket for the NZCTA China Business Awards Dinner</t>
  </si>
  <si>
    <t>Taxi home from NZCTA China Business Awards Dinner</t>
  </si>
  <si>
    <t>Taxi from Auckland Airport to NZCTA China Business Awards Dinner</t>
  </si>
  <si>
    <t>7/06/2019</t>
  </si>
  <si>
    <t>Taxi from airport to Te Papa after attending NZCTA China Business Awards Dinner</t>
  </si>
  <si>
    <t>15/03/2019</t>
  </si>
  <si>
    <t>Vaccinations cost ahead of travel to China to attend Global Summit of Museum Directors</t>
  </si>
  <si>
    <t>Travel expense - attendance of Global Summit of Museum Directors and museums in Xian</t>
  </si>
  <si>
    <t>1/11/2018</t>
  </si>
  <si>
    <t>Introductory coffee with Hon Nicky Wagner, National Spokesperson for Arts and Culture</t>
  </si>
  <si>
    <t>Te Papa hosted Metropolitan Museums Group - event on 9 November</t>
  </si>
  <si>
    <t>Morning Tea for Te Papa's Te Matatini Team</t>
  </si>
  <si>
    <t>Te Papa and AIATSIS MOU Signing - event catering</t>
  </si>
  <si>
    <t>Catering for thank you event for Te Papa's Chair on his last day</t>
  </si>
  <si>
    <t>Around the World in 10 Courses - Wellington on a Plate Event</t>
  </si>
  <si>
    <t>Promotional material and catalogues from National Museum of China</t>
  </si>
  <si>
    <t>National Museum of China</t>
  </si>
  <si>
    <t>Provided to Te Papa library</t>
  </si>
  <si>
    <t>Gift pack comprising: Raki, Turkish Delight, Coffee and Olive Oil</t>
  </si>
  <si>
    <t>Embassy of the Republic of Turkey</t>
  </si>
  <si>
    <t>distributed to staff</t>
  </si>
  <si>
    <t>China Southern branded Dreamliner Boeing 787-8 model and display stand</t>
  </si>
  <si>
    <t>China Cultural Centre in NZ</t>
  </si>
  <si>
    <t>On display in Business Development team</t>
  </si>
  <si>
    <t>Event with White House fellows</t>
  </si>
  <si>
    <t>Team Building</t>
  </si>
  <si>
    <t>Appreciation</t>
  </si>
  <si>
    <t>Gunpowder tea and stamp collection book</t>
  </si>
  <si>
    <t>China State Administration of Cultural Heritage</t>
  </si>
  <si>
    <t>Terracotta Warriors commemorative plate</t>
  </si>
  <si>
    <t>Emperor Qinshihuangs Terracotta Army Museum</t>
  </si>
  <si>
    <t>On display in CE Office</t>
  </si>
  <si>
    <t>On display in Kaihautu Office</t>
  </si>
  <si>
    <t>Publication: Museum Vrolik</t>
  </si>
  <si>
    <t>Museum Vrolik</t>
  </si>
  <si>
    <t>Guest speaker at Swich Summative Conference, University of Cambridge, London</t>
  </si>
  <si>
    <t>23/07/2018</t>
  </si>
  <si>
    <t>Sustenance - Representing Te Papa at the opening of Oceania Exhibition at Royal Academy of Arts, London</t>
  </si>
  <si>
    <t>22/09/2018</t>
  </si>
  <si>
    <t>23/09/2018</t>
  </si>
  <si>
    <t>24/09/2018</t>
  </si>
  <si>
    <t>26/09/2018</t>
  </si>
  <si>
    <t>23/10/2018</t>
  </si>
  <si>
    <t>20/05/2019</t>
  </si>
  <si>
    <t>Hotel</t>
  </si>
  <si>
    <t>Rail</t>
  </si>
  <si>
    <t/>
  </si>
  <si>
    <t>meals</t>
  </si>
  <si>
    <t>fee</t>
  </si>
  <si>
    <t>Flights</t>
  </si>
  <si>
    <t>m</t>
  </si>
  <si>
    <t>Sustenance - Guest Speaker At Swich Summative Conference</t>
  </si>
  <si>
    <t>Opening Of Oceania Exhibition: Royal Academy, London</t>
  </si>
  <si>
    <t>Repatriation Hui at Auckland Museum</t>
  </si>
  <si>
    <t>Car</t>
  </si>
  <si>
    <t>27/07/2018</t>
  </si>
  <si>
    <t>8/08/2018</t>
  </si>
  <si>
    <t>17/08/2018</t>
  </si>
  <si>
    <t>18/08/2018</t>
  </si>
  <si>
    <t>12/09/2018</t>
  </si>
  <si>
    <t>25/10/2018</t>
  </si>
  <si>
    <t>14/11/2018</t>
  </si>
  <si>
    <t>2/12/2018</t>
  </si>
  <si>
    <t>14/12/2018</t>
  </si>
  <si>
    <t>15/12/2018</t>
  </si>
  <si>
    <t>16/12/2018</t>
  </si>
  <si>
    <t>17/01/2019</t>
  </si>
  <si>
    <t>7/02/2019</t>
  </si>
  <si>
    <t>1/03/2019</t>
  </si>
  <si>
    <t>Tūhonohono Conference Gisborne</t>
  </si>
  <si>
    <t>4/04/2019</t>
  </si>
  <si>
    <t>17/04/2019</t>
  </si>
  <si>
    <t>18/04/2019</t>
  </si>
  <si>
    <t>14/05/2019</t>
  </si>
  <si>
    <t>15/05/2019</t>
  </si>
  <si>
    <t>5/06/2019</t>
  </si>
  <si>
    <t>10/06/2019</t>
  </si>
  <si>
    <t>Repatriation Network Discussion At Auckland Museum</t>
  </si>
  <si>
    <t>Meeting With Paul Majurey And Meeting With Linnae Pohatu, Auckland Museum</t>
  </si>
  <si>
    <t>Meeting With Ngai Tahu Iwi Re Kura Pounamu Nz Rugby Experience Project</t>
  </si>
  <si>
    <t>Memorial Service For Therese Angelo Director Air Force Museum</t>
  </si>
  <si>
    <t>Sustenance - Representing Te Papa At The Tangi Of Erica Jones, Intern Who Worked On The Rongowhakaata Iwi Exhibition</t>
  </si>
  <si>
    <t>Kaitiaki Maori Hui Rotorua</t>
  </si>
  <si>
    <t>Kura Pounamu Event And Tront Meeting</t>
  </si>
  <si>
    <t>Sustenance - Attended The Opening Ceremony For The Kura Pounamu Exhibition At Canterbury Museum</t>
  </si>
  <si>
    <t>Parking - Opening Ceremony For The Kura Pounamu Exhibition At Canterbury Museum</t>
  </si>
  <si>
    <t>Meeting Re Erica Jones Kawemate On Te Papa</t>
  </si>
  <si>
    <t>Rongowhakaata Waitangi Event In Gisborne</t>
  </si>
  <si>
    <t>Meeting With Amohaere Houkamau Rongowhakaata Iwi Trust</t>
  </si>
  <si>
    <t>Attending The Tangi Of Hema Temara In Ruatoki</t>
  </si>
  <si>
    <t>Sustenance - Tangi Of Hema Temara</t>
  </si>
  <si>
    <t>Taxi - Opening Of Oceania Exhibition At Royal Academy Of Arts, London</t>
  </si>
  <si>
    <t>Whanganui Regional Museum Opening</t>
  </si>
  <si>
    <t>Sustenance - Attended The Dawn Ceremony Opening Of The Whanganui Regional Museum</t>
  </si>
  <si>
    <t>Sustenance - Museum Of Archaeology And Anthropology |  Cambridge Conference</t>
  </si>
  <si>
    <t>Meetings With Amohaere Houkamau And Tapunga Nepe At Rongowhakaata Iwi Trust Gisborne</t>
  </si>
  <si>
    <t>Meetings With Amohaere Houkamau And Tapunga Nepe</t>
  </si>
  <si>
    <t>Sustenance - Opening Ceremony For The Kura Pounamu Exhibition At Canterbury Museum</t>
  </si>
  <si>
    <t>Meeting With Ranea Aperahama Re Ratana Exhibition Opening</t>
  </si>
  <si>
    <t>Closing Ceremony For Kura Pounamu At Canterbury Museum</t>
  </si>
  <si>
    <t>Sustenance -  Representing Te Papa At The Closing Of The Kura Pounamu Exhibition At Canterbury Museum With Senior Curator Māori</t>
  </si>
  <si>
    <t>Closing Ceremony For Kura Pounamu At Canterbury Museum - Return Travel Home To Napier</t>
  </si>
  <si>
    <t>TPM Museum And Gallery Meeting And Exhibition Opening At Auckland Art Gallery</t>
  </si>
  <si>
    <t>Sustenance - TPM Museum And Gallery Meeting, Auckland Art Gallery</t>
  </si>
  <si>
    <t>TPM Partners Group Meeting</t>
  </si>
  <si>
    <t>Meeting With Paul Majurey Re TPM</t>
  </si>
  <si>
    <t>TPM Museum And Gallery Meeting</t>
  </si>
  <si>
    <t>Meals</t>
  </si>
  <si>
    <t>Taxi in Ruatoki</t>
  </si>
  <si>
    <t>Representing Te Papa At The Tangi Of Erica Jones, Intern Who Worked On The Rongowhakaata Iwi Exhibition</t>
  </si>
  <si>
    <t>Opening Ceremony For The Kura Pounamu Exhibition At Canterbury Museum</t>
  </si>
  <si>
    <t>Funeral Of Hone Pasene-Mackey, Son Of Former Staff MeMBEr Shane Pasene</t>
  </si>
  <si>
    <t>Funeral Of Hone Pasene-Mackey, Son Of Staff MeMBEr Shane Pase</t>
  </si>
  <si>
    <t>Travel To The Tangi Of Sir Hector Busby KNZM MBE</t>
  </si>
  <si>
    <t>6/08/2018</t>
  </si>
  <si>
    <t>Meeting with Conal McCarthy re Marsden Project</t>
  </si>
  <si>
    <t>10/05/2019</t>
  </si>
  <si>
    <t>Morning Tea Mihi Whakatau For New Pou Tikanga Rongowhakaata Iwi Exhibition</t>
  </si>
  <si>
    <t>Morning Tea Taikura Kapa Haka Debriefing Meeting 12 Pax</t>
  </si>
  <si>
    <t>Refreshments For Taonga Puoro Wananga</t>
  </si>
  <si>
    <t>Morning Tea For Blessing Ceremony For The Jones Whanau Korowai For The Tangi Of Erica Jones</t>
  </si>
  <si>
    <t>Christine Giannoni, Director Collections And Christopher Philipp, Regenstein Collections Manager, Field Museum To Discuss Carvings From Ruatepupuke.</t>
  </si>
  <si>
    <t>Morning Tea With Christopher Phillipp, And Christine Giannoni Field Museum</t>
  </si>
  <si>
    <t>Morning Tea To Acknowledge Staff Who Worked Above And Beyond For Te Matatini</t>
  </si>
  <si>
    <t>Afternoon Tea For Manuhiri Teriaki Amoamo And Mereaira Hata Te Whakatōhea</t>
  </si>
  <si>
    <t>Meeting With Unesco Representatives</t>
  </si>
  <si>
    <t>Meeting With Shane Te Ruki At The Opening Of The Te Taiao Exhibition</t>
  </si>
  <si>
    <t>Meeting With Charles Ropitini Napier City Council And Team Re: National Aquarium Redevelopment</t>
  </si>
  <si>
    <t>4 Packets Of Biscuits For Further Meetings With Manuhiri</t>
  </si>
  <si>
    <t>taxi</t>
  </si>
  <si>
    <t xml:space="preserve">Evening Function undertook a Mihi whakatau for the Children's Book Awards </t>
  </si>
  <si>
    <t>Travel for administration task as Kaihautu</t>
  </si>
  <si>
    <t>Travel from Te Papa to the Funeral of Nirmala Balram's husband in Kilbirne</t>
  </si>
  <si>
    <t>Travel from the funeral of Nirmala Balram's husband in Kilbirnie to Te Papa</t>
  </si>
  <si>
    <t>Travel to a Unesco Commissioners Meeting from Johnsonville</t>
  </si>
  <si>
    <t>Travel to Parliament from Te Papa for the Te Wiki o te Reo Māori hikoi</t>
  </si>
  <si>
    <t>Travel from Johnsonville to Wellington Airport for a meeting in Auckland with Paul Majurey</t>
  </si>
  <si>
    <t>Travel from Wellington Airport to Johnsonville for a meeting in Auckland with Paul Majurey</t>
  </si>
  <si>
    <t>Travel from Wellington Airport to Johnsonville after the Kaitiaki Māori Hui in Rotorua</t>
  </si>
  <si>
    <t>Travel from Taonga Maori Trust Meeting at Te Puni Kōkiri</t>
  </si>
  <si>
    <t>Travel from Te Papa to The Royal Society Rongowhakaata Tuia 250 meeting in Thorndon</t>
  </si>
  <si>
    <t xml:space="preserve">Travel from The Royal Society to Te Papa re Rongowhakaata Tuia 250 meeting </t>
  </si>
  <si>
    <t>Travel to MBIE Stout Street for Cultural Agency Chief Executive's Meeting</t>
  </si>
  <si>
    <t>Attended as a guest of WREDA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</si>
</sst>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/mm/yyyy;@"/>
  </numFmts>
  <fonts count="18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 readingOrder="1"/>
    </xf>
    <xf numFmtId="164" fontId="5" fillId="2" borderId="2" xfId="0" applyNumberFormat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Protection="1">
      <protection locked="0"/>
    </xf>
    <xf numFmtId="0" fontId="2" fillId="3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1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9" xfId="0" applyFont="1" applyBorder="1" applyAlignment="1" applyProtection="1"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 applyProtection="1">
      <alignment wrapText="1"/>
      <protection locked="0"/>
    </xf>
    <xf numFmtId="14" fontId="0" fillId="0" borderId="9" xfId="0" applyNumberFormat="1" applyFont="1" applyBorder="1" applyAlignment="1" applyProtection="1">
      <alignment vertical="top"/>
      <protection locked="0"/>
    </xf>
    <xf numFmtId="14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left"/>
    </xf>
    <xf numFmtId="14" fontId="0" fillId="0" borderId="9" xfId="0" applyNumberFormat="1" applyFont="1" applyBorder="1" applyAlignment="1" applyProtection="1">
      <protection locked="0"/>
    </xf>
    <xf numFmtId="14" fontId="0" fillId="0" borderId="0" xfId="0" applyNumberFormat="1" applyFont="1" applyFill="1" applyAlignment="1" applyProtection="1">
      <alignment horizontal="right"/>
      <protection locked="0"/>
    </xf>
    <xf numFmtId="4" fontId="0" fillId="0" borderId="0" xfId="0" applyNumberFormat="1" applyFont="1" applyFill="1" applyProtection="1">
      <protection locked="0"/>
    </xf>
    <xf numFmtId="14" fontId="0" fillId="0" borderId="0" xfId="0" applyNumberFormat="1" applyFont="1" applyFill="1" applyAlignment="1">
      <alignment horizontal="right"/>
    </xf>
    <xf numFmtId="4" fontId="0" fillId="0" borderId="0" xfId="0" applyNumberFormat="1" applyFont="1" applyFill="1"/>
    <xf numFmtId="0" fontId="0" fillId="0" borderId="0" xfId="0" applyFont="1" applyFill="1"/>
    <xf numFmtId="14" fontId="0" fillId="0" borderId="0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4" fontId="0" fillId="0" borderId="6" xfId="0" applyNumberFormat="1" applyFont="1" applyFill="1" applyBorder="1"/>
    <xf numFmtId="4" fontId="0" fillId="0" borderId="6" xfId="0" applyNumberFormat="1" applyFont="1" applyFill="1" applyBorder="1" applyProtection="1">
      <protection locked="0"/>
    </xf>
    <xf numFmtId="4" fontId="0" fillId="0" borderId="6" xfId="0" applyNumberFormat="1" applyFill="1" applyBorder="1"/>
    <xf numFmtId="4" fontId="0" fillId="0" borderId="6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 applyFill="1" applyAlignment="1">
      <alignment horizontal="left"/>
    </xf>
    <xf numFmtId="4" fontId="17" fillId="9" borderId="0" xfId="0" applyNumberFormat="1" applyFont="1" applyFill="1"/>
    <xf numFmtId="165" fontId="17" fillId="9" borderId="0" xfId="0" applyNumberFormat="1" applyFont="1" applyFill="1" applyAlignment="1">
      <alignment horizontal="left"/>
    </xf>
    <xf numFmtId="0" fontId="17" fillId="9" borderId="0" xfId="0" applyFont="1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 applyProtection="1">
      <alignment vertical="center" wrapText="1" readingOrder="1"/>
      <protection locked="0"/>
    </xf>
    <xf numFmtId="0" fontId="8" fillId="0" borderId="12" xfId="0" applyFont="1" applyBorder="1" applyAlignment="1" applyProtection="1">
      <alignment vertical="center" wrapText="1" readingOrder="1"/>
      <protection locked="0"/>
    </xf>
    <xf numFmtId="0" fontId="8" fillId="0" borderId="13" xfId="0" applyFont="1" applyBorder="1" applyAlignment="1" applyProtection="1">
      <alignment vertical="center" wrapText="1" readingOrder="1"/>
      <protection locked="0"/>
    </xf>
    <xf numFmtId="0" fontId="13" fillId="0" borderId="4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8" fillId="0" borderId="13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readingOrder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zoomScaleNormal="100" workbookViewId="0">
      <selection activeCell="G4" sqref="G4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4.5703125" style="1" customWidth="1"/>
    <col min="4" max="4" width="46" style="1" customWidth="1"/>
    <col min="5" max="16384" width="9.140625" style="1"/>
  </cols>
  <sheetData>
    <row r="1" spans="1:4" ht="36" customHeight="1" x14ac:dyDescent="0.2">
      <c r="A1" s="147" t="s">
        <v>24</v>
      </c>
      <c r="B1" s="148"/>
      <c r="C1" s="148"/>
      <c r="D1" s="149"/>
    </row>
    <row r="2" spans="1:4" ht="36" customHeight="1" x14ac:dyDescent="0.2">
      <c r="A2" s="30" t="s">
        <v>8</v>
      </c>
      <c r="B2" s="153" t="s">
        <v>45</v>
      </c>
      <c r="C2" s="153"/>
      <c r="D2" s="153"/>
    </row>
    <row r="3" spans="1:4" ht="36" customHeight="1" x14ac:dyDescent="0.2">
      <c r="A3" s="30" t="s">
        <v>9</v>
      </c>
      <c r="B3" s="154" t="s">
        <v>46</v>
      </c>
      <c r="C3" s="154"/>
      <c r="D3" s="154"/>
    </row>
    <row r="4" spans="1:4" ht="36" customHeight="1" x14ac:dyDescent="0.2">
      <c r="A4" s="81" t="s">
        <v>3</v>
      </c>
      <c r="B4" s="155" t="s">
        <v>72</v>
      </c>
      <c r="C4" s="155"/>
      <c r="D4" s="155"/>
    </row>
    <row r="5" spans="1:4" s="3" customFormat="1" ht="36" customHeight="1" x14ac:dyDescent="0.2">
      <c r="A5" s="156" t="s">
        <v>10</v>
      </c>
      <c r="B5" s="157"/>
      <c r="C5" s="157"/>
      <c r="D5" s="158"/>
    </row>
    <row r="6" spans="1:4" s="3" customFormat="1" ht="19.5" customHeight="1" x14ac:dyDescent="0.2">
      <c r="A6" s="159" t="s">
        <v>39</v>
      </c>
      <c r="B6" s="160"/>
      <c r="C6" s="160"/>
      <c r="D6" s="161"/>
    </row>
    <row r="7" spans="1:4" s="4" customFormat="1" ht="36" customHeight="1" x14ac:dyDescent="0.2">
      <c r="A7" s="150" t="s">
        <v>71</v>
      </c>
      <c r="B7" s="151"/>
      <c r="C7" s="151"/>
      <c r="D7" s="152"/>
    </row>
    <row r="8" spans="1:4" s="3" customFormat="1" ht="25.5" customHeight="1" x14ac:dyDescent="0.2">
      <c r="A8" s="18" t="s">
        <v>26</v>
      </c>
      <c r="B8" s="2" t="s">
        <v>60</v>
      </c>
      <c r="C8" s="2" t="s">
        <v>61</v>
      </c>
      <c r="D8" s="9" t="s">
        <v>17</v>
      </c>
    </row>
    <row r="9" spans="1:4" s="94" customFormat="1" ht="12.75" hidden="1" customHeight="1" x14ac:dyDescent="0.2">
      <c r="A9" s="91"/>
      <c r="B9" s="100"/>
      <c r="C9" s="92"/>
      <c r="D9" s="93"/>
    </row>
    <row r="10" spans="1:4" s="94" customFormat="1" x14ac:dyDescent="0.2">
      <c r="A10" s="91"/>
      <c r="B10" s="100"/>
      <c r="C10" s="92"/>
      <c r="D10" s="93"/>
    </row>
    <row r="11" spans="1:4" s="94" customFormat="1" ht="25.5" x14ac:dyDescent="0.2">
      <c r="A11" s="132" t="s">
        <v>112</v>
      </c>
      <c r="B11" s="133">
        <v>143.47999999999999</v>
      </c>
      <c r="C11" s="1" t="s">
        <v>113</v>
      </c>
      <c r="D11" t="s">
        <v>88</v>
      </c>
    </row>
    <row r="12" spans="1:4" s="94" customFormat="1" ht="25.5" x14ac:dyDescent="0.2">
      <c r="A12" s="132">
        <v>43564</v>
      </c>
      <c r="B12" s="133">
        <v>88.74</v>
      </c>
      <c r="C12" s="1" t="s">
        <v>114</v>
      </c>
      <c r="D12" t="s">
        <v>49</v>
      </c>
    </row>
    <row r="13" spans="1:4" s="94" customFormat="1" ht="25.5" x14ac:dyDescent="0.2">
      <c r="A13" s="132">
        <v>43564</v>
      </c>
      <c r="B13" s="133">
        <v>231.79</v>
      </c>
      <c r="C13" s="1" t="s">
        <v>114</v>
      </c>
      <c r="D13" t="s">
        <v>50</v>
      </c>
    </row>
    <row r="14" spans="1:4" s="94" customFormat="1" ht="25.5" x14ac:dyDescent="0.2">
      <c r="A14" s="132">
        <v>43564</v>
      </c>
      <c r="B14" s="133">
        <v>66.56</v>
      </c>
      <c r="C14" s="1" t="s">
        <v>114</v>
      </c>
      <c r="D14" t="s">
        <v>49</v>
      </c>
    </row>
    <row r="15" spans="1:4" s="94" customFormat="1" ht="25.5" x14ac:dyDescent="0.2">
      <c r="A15" s="132">
        <v>43564</v>
      </c>
      <c r="B15" s="133">
        <v>3707.2</v>
      </c>
      <c r="C15" s="1" t="s">
        <v>114</v>
      </c>
      <c r="D15" t="s">
        <v>50</v>
      </c>
    </row>
    <row r="16" spans="1:4" s="94" customFormat="1" ht="25.5" x14ac:dyDescent="0.2">
      <c r="A16" s="132">
        <v>43564</v>
      </c>
      <c r="B16" s="133">
        <v>115.65</v>
      </c>
      <c r="C16" s="1" t="s">
        <v>114</v>
      </c>
      <c r="D16" t="s">
        <v>50</v>
      </c>
    </row>
    <row r="17" spans="1:4" s="94" customFormat="1" ht="25.5" x14ac:dyDescent="0.2">
      <c r="A17" s="132">
        <v>43564</v>
      </c>
      <c r="B17" s="133">
        <v>66.56</v>
      </c>
      <c r="C17" s="1" t="s">
        <v>114</v>
      </c>
      <c r="D17" t="s">
        <v>49</v>
      </c>
    </row>
    <row r="18" spans="1:4" s="94" customFormat="1" ht="25.5" x14ac:dyDescent="0.2">
      <c r="A18" s="132">
        <v>43564</v>
      </c>
      <c r="B18" s="133">
        <v>20</v>
      </c>
      <c r="C18" s="1" t="s">
        <v>114</v>
      </c>
      <c r="D18" t="s">
        <v>49</v>
      </c>
    </row>
    <row r="19" spans="1:4" s="94" customFormat="1" ht="25.5" x14ac:dyDescent="0.2">
      <c r="A19" s="132">
        <v>43564</v>
      </c>
      <c r="B19" s="133">
        <v>20</v>
      </c>
      <c r="C19" s="1" t="s">
        <v>114</v>
      </c>
      <c r="D19" t="s">
        <v>49</v>
      </c>
    </row>
    <row r="20" spans="1:4" s="94" customFormat="1" ht="25.5" x14ac:dyDescent="0.2">
      <c r="A20" s="132">
        <v>43564</v>
      </c>
      <c r="B20" s="133">
        <v>300</v>
      </c>
      <c r="C20" s="1" t="s">
        <v>114</v>
      </c>
      <c r="D20" t="s">
        <v>50</v>
      </c>
    </row>
    <row r="21" spans="1:4" s="94" customFormat="1" ht="25.5" x14ac:dyDescent="0.2">
      <c r="A21" s="132">
        <v>43568</v>
      </c>
      <c r="B21" s="133">
        <v>496.9</v>
      </c>
      <c r="C21" s="1" t="s">
        <v>114</v>
      </c>
      <c r="D21" t="s">
        <v>50</v>
      </c>
    </row>
    <row r="22" spans="1:4" s="94" customFormat="1" ht="25.5" x14ac:dyDescent="0.2">
      <c r="A22" s="132">
        <v>43568</v>
      </c>
      <c r="B22" s="133">
        <v>413.9</v>
      </c>
      <c r="C22" s="1" t="s">
        <v>114</v>
      </c>
      <c r="D22" t="s">
        <v>50</v>
      </c>
    </row>
    <row r="23" spans="1:4" s="94" customFormat="1" ht="25.5" x14ac:dyDescent="0.2">
      <c r="A23" s="132">
        <v>43568</v>
      </c>
      <c r="B23" s="133">
        <v>624.37</v>
      </c>
      <c r="C23" s="1" t="s">
        <v>114</v>
      </c>
      <c r="D23" t="s">
        <v>52</v>
      </c>
    </row>
    <row r="24" spans="1:4" s="94" customFormat="1" x14ac:dyDescent="0.2"/>
    <row r="25" spans="1:4" s="94" customFormat="1" x14ac:dyDescent="0.2">
      <c r="A25" s="121"/>
      <c r="B25" s="122"/>
      <c r="C25" s="123"/>
      <c r="D25" s="128"/>
    </row>
    <row r="26" spans="1:4" s="94" customFormat="1" ht="12.75" hidden="1" customHeight="1" x14ac:dyDescent="0.2">
      <c r="A26" s="91"/>
      <c r="B26" s="92"/>
      <c r="C26" s="92"/>
      <c r="D26" s="93"/>
    </row>
    <row r="27" spans="1:4" ht="19.5" customHeight="1" x14ac:dyDescent="0.2">
      <c r="A27" s="42" t="s">
        <v>4</v>
      </c>
      <c r="B27" s="46">
        <f>SUM(B9:B26)</f>
        <v>6295.1499999999987</v>
      </c>
      <c r="C27" s="89"/>
      <c r="D27" s="90"/>
    </row>
    <row r="28" spans="1:4" ht="5.25" customHeight="1" x14ac:dyDescent="0.2">
      <c r="A28" s="25"/>
      <c r="B28" s="114"/>
      <c r="C28" s="114"/>
      <c r="D28" s="114"/>
    </row>
    <row r="29" spans="1:4" s="4" customFormat="1" ht="36" customHeight="1" x14ac:dyDescent="0.2">
      <c r="A29" s="143" t="s">
        <v>43</v>
      </c>
      <c r="B29" s="144"/>
      <c r="C29" s="144"/>
      <c r="D29" s="86"/>
    </row>
    <row r="30" spans="1:4" s="3" customFormat="1" ht="25.5" customHeight="1" x14ac:dyDescent="0.2">
      <c r="A30" s="18" t="s">
        <v>26</v>
      </c>
      <c r="B30" s="2" t="s">
        <v>59</v>
      </c>
      <c r="C30" s="2" t="s">
        <v>62</v>
      </c>
      <c r="D30" s="9" t="s">
        <v>16</v>
      </c>
    </row>
    <row r="31" spans="1:4" s="94" customFormat="1" ht="17.25" hidden="1" customHeight="1" x14ac:dyDescent="0.2">
      <c r="A31" s="91"/>
      <c r="B31" s="100"/>
      <c r="C31" s="92"/>
      <c r="D31" s="93"/>
    </row>
    <row r="32" spans="1:4" s="94" customFormat="1" x14ac:dyDescent="0.2">
      <c r="A32" s="91"/>
      <c r="B32" s="100"/>
      <c r="C32" s="92"/>
      <c r="D32" s="93"/>
    </row>
    <row r="33" spans="1:4" s="94" customFormat="1" ht="25.5" x14ac:dyDescent="0.2">
      <c r="A33" s="132" t="s">
        <v>73</v>
      </c>
      <c r="B33" s="133">
        <v>57.56</v>
      </c>
      <c r="C33" s="1" t="s">
        <v>74</v>
      </c>
      <c r="D33" t="s">
        <v>51</v>
      </c>
    </row>
    <row r="34" spans="1:4" s="94" customFormat="1" ht="25.5" x14ac:dyDescent="0.2">
      <c r="A34" s="132" t="s">
        <v>73</v>
      </c>
      <c r="B34" s="133">
        <v>36.340000000000003</v>
      </c>
      <c r="C34" s="1" t="s">
        <v>74</v>
      </c>
      <c r="D34" t="s">
        <v>51</v>
      </c>
    </row>
    <row r="35" spans="1:4" s="94" customFormat="1" x14ac:dyDescent="0.2">
      <c r="A35" s="132" t="s">
        <v>73</v>
      </c>
      <c r="B35" s="133">
        <v>43.48</v>
      </c>
      <c r="C35" s="1" t="s">
        <v>75</v>
      </c>
      <c r="D35" t="s">
        <v>49</v>
      </c>
    </row>
    <row r="36" spans="1:4" s="94" customFormat="1" ht="25.5" x14ac:dyDescent="0.2">
      <c r="A36" s="132" t="s">
        <v>76</v>
      </c>
      <c r="B36" s="133">
        <v>12.7</v>
      </c>
      <c r="C36" s="1" t="s">
        <v>74</v>
      </c>
      <c r="D36" t="s">
        <v>51</v>
      </c>
    </row>
    <row r="37" spans="1:4" s="94" customFormat="1" x14ac:dyDescent="0.2">
      <c r="A37" s="132">
        <v>43312</v>
      </c>
      <c r="B37" s="133">
        <v>246.6</v>
      </c>
      <c r="C37" s="1" t="s">
        <v>77</v>
      </c>
      <c r="D37" t="s">
        <v>51</v>
      </c>
    </row>
    <row r="38" spans="1:4" s="94" customFormat="1" ht="25.5" x14ac:dyDescent="0.2">
      <c r="A38" s="132">
        <v>43334</v>
      </c>
      <c r="B38" s="133">
        <v>9.74</v>
      </c>
      <c r="C38" s="1" t="s">
        <v>74</v>
      </c>
      <c r="D38" t="s">
        <v>51</v>
      </c>
    </row>
    <row r="39" spans="1:4" s="94" customFormat="1" x14ac:dyDescent="0.2">
      <c r="A39" s="132">
        <v>43343</v>
      </c>
      <c r="B39" s="133">
        <v>241.17</v>
      </c>
      <c r="C39" s="1" t="s">
        <v>77</v>
      </c>
      <c r="D39" t="s">
        <v>51</v>
      </c>
    </row>
    <row r="40" spans="1:4" s="94" customFormat="1" ht="25.5" x14ac:dyDescent="0.2">
      <c r="A40" s="132">
        <v>43350</v>
      </c>
      <c r="B40" s="133">
        <v>75.569999999999993</v>
      </c>
      <c r="C40" s="1" t="s">
        <v>74</v>
      </c>
      <c r="D40" t="s">
        <v>51</v>
      </c>
    </row>
    <row r="41" spans="1:4" s="94" customFormat="1" ht="25.5" x14ac:dyDescent="0.2">
      <c r="A41" s="132">
        <v>43350</v>
      </c>
      <c r="B41" s="133">
        <v>29.83</v>
      </c>
      <c r="C41" s="1" t="s">
        <v>74</v>
      </c>
      <c r="D41" t="s">
        <v>51</v>
      </c>
    </row>
    <row r="42" spans="1:4" s="94" customFormat="1" x14ac:dyDescent="0.2">
      <c r="A42" s="132">
        <v>43354</v>
      </c>
      <c r="B42" s="133">
        <v>97.39</v>
      </c>
      <c r="C42" s="134" t="s">
        <v>78</v>
      </c>
      <c r="D42" t="s">
        <v>50</v>
      </c>
    </row>
    <row r="43" spans="1:4" s="94" customFormat="1" ht="25.5" x14ac:dyDescent="0.2">
      <c r="A43" s="132">
        <v>43362</v>
      </c>
      <c r="B43" s="133">
        <v>27.65</v>
      </c>
      <c r="C43" s="1" t="s">
        <v>74</v>
      </c>
      <c r="D43" t="s">
        <v>51</v>
      </c>
    </row>
    <row r="44" spans="1:4" s="94" customFormat="1" ht="25.5" x14ac:dyDescent="0.2">
      <c r="A44" s="132">
        <v>43362</v>
      </c>
      <c r="B44" s="133">
        <v>80.34</v>
      </c>
      <c r="C44" s="1" t="s">
        <v>74</v>
      </c>
      <c r="D44" t="s">
        <v>51</v>
      </c>
    </row>
    <row r="45" spans="1:4" s="94" customFormat="1" ht="25.5" x14ac:dyDescent="0.2">
      <c r="A45" s="132">
        <v>43362</v>
      </c>
      <c r="B45" s="133">
        <v>33.130000000000003</v>
      </c>
      <c r="C45" s="1" t="s">
        <v>74</v>
      </c>
      <c r="D45" t="s">
        <v>51</v>
      </c>
    </row>
    <row r="46" spans="1:4" s="94" customFormat="1" x14ac:dyDescent="0.2">
      <c r="A46" s="132">
        <v>43373</v>
      </c>
      <c r="B46" s="133">
        <v>207.89</v>
      </c>
      <c r="C46" s="1" t="s">
        <v>77</v>
      </c>
      <c r="D46" t="s">
        <v>51</v>
      </c>
    </row>
    <row r="47" spans="1:4" s="94" customFormat="1" ht="25.5" x14ac:dyDescent="0.2">
      <c r="A47" s="132">
        <v>43391</v>
      </c>
      <c r="B47" s="133">
        <v>237.91</v>
      </c>
      <c r="C47" s="1" t="s">
        <v>74</v>
      </c>
      <c r="D47" t="s">
        <v>50</v>
      </c>
    </row>
    <row r="48" spans="1:4" s="94" customFormat="1" ht="25.5" x14ac:dyDescent="0.2">
      <c r="A48" s="132">
        <v>43391</v>
      </c>
      <c r="B48" s="133">
        <v>12.64</v>
      </c>
      <c r="C48" s="1" t="s">
        <v>74</v>
      </c>
      <c r="D48" t="s">
        <v>49</v>
      </c>
    </row>
    <row r="49" spans="1:4" s="94" customFormat="1" ht="25.5" x14ac:dyDescent="0.2">
      <c r="A49" s="132">
        <v>43391</v>
      </c>
      <c r="B49" s="133">
        <v>61.13</v>
      </c>
      <c r="C49" s="1" t="s">
        <v>74</v>
      </c>
      <c r="D49" t="s">
        <v>50</v>
      </c>
    </row>
    <row r="50" spans="1:4" s="94" customFormat="1" ht="25.5" x14ac:dyDescent="0.2">
      <c r="A50" s="132">
        <v>43391</v>
      </c>
      <c r="B50" s="133">
        <v>17.75</v>
      </c>
      <c r="C50" s="1" t="s">
        <v>74</v>
      </c>
      <c r="D50" t="s">
        <v>49</v>
      </c>
    </row>
    <row r="51" spans="1:4" s="94" customFormat="1" ht="25.5" x14ac:dyDescent="0.2">
      <c r="A51" s="132">
        <v>43398</v>
      </c>
      <c r="B51" s="133">
        <v>243.69</v>
      </c>
      <c r="C51" s="1" t="s">
        <v>74</v>
      </c>
      <c r="D51" t="s">
        <v>50</v>
      </c>
    </row>
    <row r="52" spans="1:4" s="94" customFormat="1" ht="25.5" x14ac:dyDescent="0.2">
      <c r="A52" s="132">
        <v>43398</v>
      </c>
      <c r="B52" s="133">
        <v>12.64</v>
      </c>
      <c r="C52" s="1" t="s">
        <v>74</v>
      </c>
      <c r="D52" t="s">
        <v>49</v>
      </c>
    </row>
    <row r="53" spans="1:4" s="94" customFormat="1" x14ac:dyDescent="0.2">
      <c r="A53" s="132">
        <v>43404</v>
      </c>
      <c r="B53" s="133">
        <v>143.96</v>
      </c>
      <c r="C53" s="1" t="s">
        <v>77</v>
      </c>
      <c r="D53" t="s">
        <v>51</v>
      </c>
    </row>
    <row r="54" spans="1:4" s="94" customFormat="1" x14ac:dyDescent="0.2">
      <c r="A54" s="132" t="s">
        <v>79</v>
      </c>
      <c r="B54" s="133">
        <v>7.04</v>
      </c>
      <c r="C54" s="1" t="s">
        <v>80</v>
      </c>
      <c r="D54" t="s">
        <v>81</v>
      </c>
    </row>
    <row r="55" spans="1:4" s="94" customFormat="1" x14ac:dyDescent="0.2">
      <c r="A55" s="132">
        <v>43434</v>
      </c>
      <c r="B55" s="133">
        <v>291.08999999999997</v>
      </c>
      <c r="C55" s="1" t="s">
        <v>77</v>
      </c>
      <c r="D55" t="s">
        <v>51</v>
      </c>
    </row>
    <row r="56" spans="1:4" s="94" customFormat="1" x14ac:dyDescent="0.2">
      <c r="A56" s="132" t="s">
        <v>97</v>
      </c>
      <c r="B56" s="133">
        <v>227.83</v>
      </c>
      <c r="C56" s="1" t="s">
        <v>98</v>
      </c>
      <c r="D56" t="s">
        <v>50</v>
      </c>
    </row>
    <row r="57" spans="1:4" s="94" customFormat="1" x14ac:dyDescent="0.2">
      <c r="A57" s="132">
        <v>43448</v>
      </c>
      <c r="B57" s="133">
        <v>299.04000000000002</v>
      </c>
      <c r="C57" s="1" t="s">
        <v>80</v>
      </c>
      <c r="D57" t="s">
        <v>50</v>
      </c>
    </row>
    <row r="58" spans="1:4" s="94" customFormat="1" x14ac:dyDescent="0.2">
      <c r="A58" s="132">
        <v>43448</v>
      </c>
      <c r="B58" s="133">
        <v>12.64</v>
      </c>
      <c r="C58" s="1" t="s">
        <v>80</v>
      </c>
      <c r="D58" t="s">
        <v>49</v>
      </c>
    </row>
    <row r="59" spans="1:4" s="94" customFormat="1" x14ac:dyDescent="0.2">
      <c r="A59" s="132">
        <v>43448</v>
      </c>
      <c r="B59" s="133">
        <v>147.91</v>
      </c>
      <c r="C59" s="1" t="s">
        <v>80</v>
      </c>
      <c r="D59" t="s">
        <v>52</v>
      </c>
    </row>
    <row r="60" spans="1:4" s="94" customFormat="1" x14ac:dyDescent="0.2">
      <c r="A60" s="132">
        <v>43448</v>
      </c>
      <c r="B60" s="133">
        <v>3</v>
      </c>
      <c r="C60" s="1" t="s">
        <v>80</v>
      </c>
      <c r="D60" t="s">
        <v>49</v>
      </c>
    </row>
    <row r="61" spans="1:4" s="94" customFormat="1" x14ac:dyDescent="0.2">
      <c r="A61" s="132">
        <v>43449</v>
      </c>
      <c r="B61" s="133">
        <v>285.83</v>
      </c>
      <c r="C61" s="1" t="s">
        <v>80</v>
      </c>
      <c r="D61" t="s">
        <v>50</v>
      </c>
    </row>
    <row r="62" spans="1:4" s="94" customFormat="1" x14ac:dyDescent="0.2">
      <c r="A62" s="132" t="s">
        <v>82</v>
      </c>
      <c r="B62" s="133">
        <v>43.48</v>
      </c>
      <c r="C62" s="1" t="s">
        <v>75</v>
      </c>
      <c r="D62" t="s">
        <v>49</v>
      </c>
    </row>
    <row r="63" spans="1:4" s="94" customFormat="1" x14ac:dyDescent="0.2">
      <c r="A63" s="132">
        <v>43465</v>
      </c>
      <c r="B63" s="133">
        <v>249.96</v>
      </c>
      <c r="C63" s="1" t="s">
        <v>77</v>
      </c>
      <c r="D63" t="s">
        <v>51</v>
      </c>
    </row>
    <row r="64" spans="1:4" s="94" customFormat="1" x14ac:dyDescent="0.2">
      <c r="A64" s="132" t="s">
        <v>99</v>
      </c>
      <c r="B64" s="133">
        <v>18.8</v>
      </c>
      <c r="C64" s="1" t="s">
        <v>100</v>
      </c>
      <c r="D64" t="s">
        <v>51</v>
      </c>
    </row>
    <row r="65" spans="1:4" s="94" customFormat="1" x14ac:dyDescent="0.2">
      <c r="A65" s="132">
        <v>43516</v>
      </c>
      <c r="B65" s="133">
        <v>465.08</v>
      </c>
      <c r="C65" s="1" t="s">
        <v>83</v>
      </c>
      <c r="D65" t="s">
        <v>50</v>
      </c>
    </row>
    <row r="66" spans="1:4" s="94" customFormat="1" x14ac:dyDescent="0.2">
      <c r="A66" s="132">
        <v>43516</v>
      </c>
      <c r="B66" s="133">
        <v>12.64</v>
      </c>
      <c r="C66" s="1" t="s">
        <v>83</v>
      </c>
      <c r="D66" t="s">
        <v>49</v>
      </c>
    </row>
    <row r="67" spans="1:4" s="94" customFormat="1" x14ac:dyDescent="0.2">
      <c r="A67" s="132" t="s">
        <v>86</v>
      </c>
      <c r="B67" s="133">
        <v>130.43</v>
      </c>
      <c r="C67" s="1" t="s">
        <v>87</v>
      </c>
      <c r="D67" t="s">
        <v>88</v>
      </c>
    </row>
    <row r="68" spans="1:4" s="94" customFormat="1" x14ac:dyDescent="0.2">
      <c r="A68" s="132">
        <v>43524</v>
      </c>
      <c r="B68" s="133">
        <v>68.239999999999995</v>
      </c>
      <c r="C68" s="1" t="s">
        <v>77</v>
      </c>
      <c r="D68" t="s">
        <v>51</v>
      </c>
    </row>
    <row r="69" spans="1:4" s="94" customFormat="1" x14ac:dyDescent="0.2">
      <c r="A69" s="132" t="s">
        <v>89</v>
      </c>
      <c r="B69" s="133">
        <v>27.16</v>
      </c>
      <c r="C69" s="1" t="s">
        <v>77</v>
      </c>
      <c r="D69" t="s">
        <v>51</v>
      </c>
    </row>
    <row r="70" spans="1:4" s="94" customFormat="1" x14ac:dyDescent="0.2">
      <c r="A70" s="132">
        <v>43553</v>
      </c>
      <c r="B70" s="133">
        <v>358.97</v>
      </c>
      <c r="C70" s="1" t="s">
        <v>92</v>
      </c>
      <c r="D70" t="s">
        <v>50</v>
      </c>
    </row>
    <row r="71" spans="1:4" s="94" customFormat="1" x14ac:dyDescent="0.2">
      <c r="A71" s="132">
        <v>43553</v>
      </c>
      <c r="B71" s="133">
        <v>12.64</v>
      </c>
      <c r="C71" s="1" t="s">
        <v>92</v>
      </c>
      <c r="D71" t="s">
        <v>49</v>
      </c>
    </row>
    <row r="72" spans="1:4" s="94" customFormat="1" x14ac:dyDescent="0.2">
      <c r="A72" s="132">
        <v>43553</v>
      </c>
      <c r="B72" s="133">
        <v>55.24</v>
      </c>
      <c r="C72" s="1" t="s">
        <v>92</v>
      </c>
      <c r="D72" t="s">
        <v>50</v>
      </c>
    </row>
    <row r="73" spans="1:4" s="94" customFormat="1" x14ac:dyDescent="0.2">
      <c r="A73" s="132">
        <v>43553</v>
      </c>
      <c r="B73" s="133">
        <v>17.75</v>
      </c>
      <c r="C73" s="1" t="s">
        <v>92</v>
      </c>
      <c r="D73" t="s">
        <v>49</v>
      </c>
    </row>
    <row r="74" spans="1:4" s="94" customFormat="1" x14ac:dyDescent="0.2">
      <c r="A74" s="132">
        <v>43553</v>
      </c>
      <c r="B74" s="133">
        <v>10</v>
      </c>
      <c r="C74" s="1" t="s">
        <v>92</v>
      </c>
      <c r="D74" t="s">
        <v>49</v>
      </c>
    </row>
    <row r="75" spans="1:4" s="94" customFormat="1" ht="25.5" x14ac:dyDescent="0.2">
      <c r="A75" s="132">
        <v>43553</v>
      </c>
      <c r="B75" s="133">
        <v>-414.21</v>
      </c>
      <c r="C75" s="1" t="s">
        <v>93</v>
      </c>
      <c r="D75" t="s">
        <v>50</v>
      </c>
    </row>
    <row r="76" spans="1:4" s="94" customFormat="1" x14ac:dyDescent="0.2">
      <c r="A76" s="132">
        <v>43555</v>
      </c>
      <c r="B76" s="133">
        <v>89.18</v>
      </c>
      <c r="C76" s="1" t="s">
        <v>77</v>
      </c>
      <c r="D76" t="s">
        <v>51</v>
      </c>
    </row>
    <row r="77" spans="1:4" s="94" customFormat="1" x14ac:dyDescent="0.2">
      <c r="A77" s="132" t="s">
        <v>101</v>
      </c>
      <c r="B77" s="133">
        <v>70</v>
      </c>
      <c r="C77" s="1" t="s">
        <v>102</v>
      </c>
      <c r="D77" t="s">
        <v>51</v>
      </c>
    </row>
    <row r="78" spans="1:4" s="94" customFormat="1" x14ac:dyDescent="0.2">
      <c r="A78" s="132">
        <v>43585</v>
      </c>
      <c r="B78" s="133">
        <v>39.83</v>
      </c>
      <c r="C78" s="1" t="s">
        <v>77</v>
      </c>
      <c r="D78" t="s">
        <v>51</v>
      </c>
    </row>
    <row r="79" spans="1:4" s="94" customFormat="1" x14ac:dyDescent="0.2">
      <c r="A79" s="132">
        <v>43616</v>
      </c>
      <c r="B79" s="133">
        <v>77.22</v>
      </c>
      <c r="C79" s="1" t="s">
        <v>77</v>
      </c>
      <c r="D79" t="s">
        <v>51</v>
      </c>
    </row>
    <row r="80" spans="1:4" s="94" customFormat="1" ht="25.5" x14ac:dyDescent="0.2">
      <c r="A80" s="132">
        <v>43622</v>
      </c>
      <c r="B80" s="133">
        <v>554.77</v>
      </c>
      <c r="C80" s="1" t="s">
        <v>96</v>
      </c>
      <c r="D80" t="s">
        <v>50</v>
      </c>
    </row>
    <row r="81" spans="1:11" s="94" customFormat="1" ht="25.5" x14ac:dyDescent="0.2">
      <c r="A81" s="132">
        <v>43622</v>
      </c>
      <c r="B81" s="133">
        <v>12.64</v>
      </c>
      <c r="C81" s="1" t="s">
        <v>96</v>
      </c>
      <c r="D81" t="s">
        <v>49</v>
      </c>
    </row>
    <row r="82" spans="1:11" s="94" customFormat="1" ht="25.5" x14ac:dyDescent="0.2">
      <c r="A82" s="132" t="s">
        <v>106</v>
      </c>
      <c r="B82" s="133">
        <v>248.16</v>
      </c>
      <c r="C82" s="1" t="s">
        <v>107</v>
      </c>
      <c r="D82" t="s">
        <v>50</v>
      </c>
    </row>
    <row r="83" spans="1:11" s="94" customFormat="1" x14ac:dyDescent="0.2">
      <c r="A83" s="132" t="s">
        <v>106</v>
      </c>
      <c r="B83" s="133">
        <v>28.78</v>
      </c>
      <c r="C83" s="1" t="s">
        <v>108</v>
      </c>
      <c r="D83" t="s">
        <v>51</v>
      </c>
    </row>
    <row r="84" spans="1:11" s="94" customFormat="1" ht="25.5" x14ac:dyDescent="0.2">
      <c r="A84" s="132" t="s">
        <v>106</v>
      </c>
      <c r="B84" s="133">
        <v>99.83</v>
      </c>
      <c r="C84" s="1" t="s">
        <v>109</v>
      </c>
      <c r="D84" t="s">
        <v>51</v>
      </c>
    </row>
    <row r="85" spans="1:11" s="94" customFormat="1" ht="25.5" x14ac:dyDescent="0.2">
      <c r="A85" s="132" t="s">
        <v>110</v>
      </c>
      <c r="B85" s="133">
        <v>37.130000000000003</v>
      </c>
      <c r="C85" s="1" t="s">
        <v>111</v>
      </c>
      <c r="D85" t="s">
        <v>51</v>
      </c>
    </row>
    <row r="86" spans="1:11" s="94" customFormat="1" x14ac:dyDescent="0.2">
      <c r="A86" s="132">
        <v>43646</v>
      </c>
      <c r="B86" s="133">
        <v>141.34</v>
      </c>
      <c r="C86" s="1" t="s">
        <v>77</v>
      </c>
      <c r="D86" t="s">
        <v>51</v>
      </c>
    </row>
    <row r="87" spans="1:11" s="94" customFormat="1" x14ac:dyDescent="0.2">
      <c r="A87" s="119"/>
      <c r="B87" s="120"/>
      <c r="C87" s="120"/>
      <c r="D87" s="129"/>
    </row>
    <row r="88" spans="1:11" s="94" customFormat="1" x14ac:dyDescent="0.2">
      <c r="A88" s="91"/>
      <c r="B88" s="100"/>
      <c r="C88" s="92"/>
      <c r="D88" s="93"/>
    </row>
    <row r="89" spans="1:11" s="94" customFormat="1" hidden="1" x14ac:dyDescent="0.2">
      <c r="A89" s="91"/>
      <c r="B89" s="92"/>
      <c r="C89" s="92"/>
      <c r="D89" s="93"/>
    </row>
    <row r="90" spans="1:11" ht="19.5" customHeight="1" x14ac:dyDescent="0.2">
      <c r="A90" s="42" t="s">
        <v>4</v>
      </c>
      <c r="B90" s="46">
        <f>SUM(B31:B89)</f>
        <v>5658.55</v>
      </c>
      <c r="C90" s="89"/>
      <c r="D90" s="90"/>
    </row>
    <row r="91" spans="1:11" ht="5.25" customHeight="1" x14ac:dyDescent="0.2">
      <c r="A91" s="25"/>
      <c r="B91" s="62"/>
      <c r="C91" s="62"/>
      <c r="D91" s="62"/>
    </row>
    <row r="92" spans="1:11" ht="36" customHeight="1" x14ac:dyDescent="0.2">
      <c r="A92" s="145" t="s">
        <v>15</v>
      </c>
      <c r="B92" s="146"/>
      <c r="C92" s="146"/>
      <c r="D92" s="87"/>
    </row>
    <row r="93" spans="1:11" ht="25.5" customHeight="1" x14ac:dyDescent="0.2">
      <c r="A93" s="18" t="s">
        <v>0</v>
      </c>
      <c r="B93" s="2" t="s">
        <v>59</v>
      </c>
      <c r="C93" s="2" t="s">
        <v>63</v>
      </c>
      <c r="D93" s="9" t="s">
        <v>11</v>
      </c>
    </row>
    <row r="94" spans="1:11" s="94" customFormat="1" ht="15.75" hidden="1" customHeight="1" x14ac:dyDescent="0.2">
      <c r="A94" s="91"/>
      <c r="B94" s="100"/>
      <c r="C94" s="92"/>
      <c r="D94" s="93"/>
    </row>
    <row r="95" spans="1:11" s="94" customFormat="1" ht="12.75" customHeight="1" x14ac:dyDescent="0.2">
      <c r="A95" s="91"/>
      <c r="B95" s="100"/>
      <c r="C95" s="92"/>
      <c r="D95" s="93"/>
      <c r="F95" s="95"/>
      <c r="G95" s="95"/>
      <c r="H95" s="95"/>
      <c r="I95" s="95"/>
      <c r="J95" s="95"/>
      <c r="K95" s="95"/>
    </row>
    <row r="96" spans="1:11" s="94" customFormat="1" x14ac:dyDescent="0.2">
      <c r="A96" s="132" t="s">
        <v>84</v>
      </c>
      <c r="B96" s="133">
        <v>14.61</v>
      </c>
      <c r="C96" s="1" t="s">
        <v>85</v>
      </c>
      <c r="D96" t="s">
        <v>51</v>
      </c>
    </row>
    <row r="97" spans="1:11" s="94" customFormat="1" x14ac:dyDescent="0.2">
      <c r="A97" s="132" t="s">
        <v>90</v>
      </c>
      <c r="B97" s="133">
        <v>8.17</v>
      </c>
      <c r="C97" s="1" t="s">
        <v>91</v>
      </c>
      <c r="D97" t="s">
        <v>51</v>
      </c>
    </row>
    <row r="98" spans="1:11" s="94" customFormat="1" ht="12.75" customHeight="1" x14ac:dyDescent="0.2">
      <c r="A98" s="132" t="s">
        <v>94</v>
      </c>
      <c r="B98" s="133">
        <v>10.7</v>
      </c>
      <c r="C98" s="1" t="s">
        <v>95</v>
      </c>
      <c r="D98" t="s">
        <v>51</v>
      </c>
      <c r="F98" s="95"/>
      <c r="G98" s="95"/>
      <c r="H98" s="95"/>
      <c r="I98" s="95"/>
      <c r="J98" s="95"/>
      <c r="K98" s="95"/>
    </row>
    <row r="99" spans="1:11" s="94" customFormat="1" ht="12.75" customHeight="1" x14ac:dyDescent="0.2">
      <c r="A99" s="132" t="s">
        <v>103</v>
      </c>
      <c r="B99" s="133">
        <v>10.17</v>
      </c>
      <c r="C99" s="1" t="s">
        <v>104</v>
      </c>
      <c r="D99" t="s">
        <v>51</v>
      </c>
      <c r="F99" s="95"/>
      <c r="G99" s="95"/>
      <c r="H99" s="95"/>
      <c r="I99" s="95"/>
      <c r="J99" s="95"/>
      <c r="K99" s="95"/>
    </row>
    <row r="100" spans="1:11" s="94" customFormat="1" ht="12.75" customHeight="1" x14ac:dyDescent="0.2">
      <c r="A100" s="132" t="s">
        <v>103</v>
      </c>
      <c r="B100" s="133">
        <v>9.2200000000000006</v>
      </c>
      <c r="C100" s="1" t="s">
        <v>105</v>
      </c>
      <c r="D100" t="s">
        <v>51</v>
      </c>
      <c r="F100" s="95"/>
      <c r="G100" s="95"/>
      <c r="H100" s="95"/>
      <c r="I100" s="95"/>
      <c r="J100" s="95"/>
      <c r="K100" s="95"/>
    </row>
    <row r="101" spans="1:11" s="94" customFormat="1" ht="12.75" customHeight="1" x14ac:dyDescent="0.2">
      <c r="A101" s="121"/>
      <c r="B101" s="122"/>
      <c r="C101" s="122"/>
      <c r="D101" s="128"/>
      <c r="F101" s="95"/>
      <c r="G101" s="95"/>
      <c r="H101" s="95"/>
      <c r="I101" s="95"/>
      <c r="J101" s="95"/>
      <c r="K101" s="95"/>
    </row>
    <row r="102" spans="1:11" s="94" customFormat="1" ht="12.75" customHeight="1" x14ac:dyDescent="0.2">
      <c r="A102" s="91"/>
      <c r="B102" s="100"/>
      <c r="C102" s="92"/>
      <c r="D102" s="93"/>
    </row>
    <row r="103" spans="1:11" s="94" customFormat="1" ht="12.75" hidden="1" customHeight="1" x14ac:dyDescent="0.2">
      <c r="A103" s="91"/>
      <c r="B103" s="92"/>
      <c r="C103" s="92"/>
      <c r="D103" s="93"/>
    </row>
    <row r="104" spans="1:11" ht="19.5" customHeight="1" x14ac:dyDescent="0.2">
      <c r="A104" s="42" t="s">
        <v>4</v>
      </c>
      <c r="B104" s="46">
        <f>SUM(B94:B103)</f>
        <v>52.870000000000005</v>
      </c>
      <c r="C104" s="89"/>
      <c r="D104" s="90"/>
    </row>
    <row r="105" spans="1:11" ht="5.25" customHeight="1" x14ac:dyDescent="0.2">
      <c r="A105" s="25"/>
      <c r="B105" s="62"/>
      <c r="C105" s="62"/>
      <c r="D105" s="62"/>
    </row>
    <row r="106" spans="1:11" s="7" customFormat="1" ht="34.5" customHeight="1" x14ac:dyDescent="0.2">
      <c r="A106" s="27" t="s">
        <v>7</v>
      </c>
      <c r="B106" s="47">
        <f>B27+B90+B104</f>
        <v>12006.57</v>
      </c>
      <c r="C106" s="8"/>
      <c r="D106" s="88"/>
    </row>
    <row r="107" spans="1:11" s="43" customFormat="1" x14ac:dyDescent="0.2">
      <c r="B107" s="39"/>
      <c r="C107" s="40"/>
      <c r="D107" s="40"/>
    </row>
    <row r="108" spans="1:11" x14ac:dyDescent="0.2">
      <c r="A108" s="25"/>
      <c r="B108" s="43"/>
      <c r="C108" s="43"/>
      <c r="D108" s="43"/>
    </row>
    <row r="109" spans="1:11" x14ac:dyDescent="0.2">
      <c r="A109" s="25"/>
      <c r="B109" s="43"/>
      <c r="C109" s="43"/>
      <c r="D109" s="43"/>
    </row>
    <row r="110" spans="1:11" x14ac:dyDescent="0.2">
      <c r="A110" s="25"/>
      <c r="B110" s="43"/>
      <c r="C110" s="43"/>
      <c r="D110" s="43"/>
    </row>
    <row r="111" spans="1:11" x14ac:dyDescent="0.2">
      <c r="A111" s="25"/>
      <c r="B111" s="43"/>
      <c r="C111" s="43"/>
      <c r="D111" s="43"/>
    </row>
    <row r="112" spans="1:11" x14ac:dyDescent="0.2">
      <c r="A112" s="25"/>
      <c r="B112" s="43"/>
      <c r="C112" s="43"/>
      <c r="D112" s="43"/>
    </row>
    <row r="113" spans="1:4" x14ac:dyDescent="0.2">
      <c r="A113" s="25"/>
      <c r="B113" s="43"/>
      <c r="C113" s="43"/>
      <c r="D113" s="43"/>
    </row>
    <row r="114" spans="1:4" x14ac:dyDescent="0.2">
      <c r="A114" s="25"/>
      <c r="B114" s="43"/>
      <c r="C114" s="43"/>
      <c r="D114" s="43"/>
    </row>
    <row r="115" spans="1:4" x14ac:dyDescent="0.2">
      <c r="A115" s="25"/>
      <c r="B115" s="43"/>
      <c r="C115" s="43"/>
      <c r="D115" s="43"/>
    </row>
    <row r="116" spans="1:4" x14ac:dyDescent="0.2">
      <c r="A116" s="25"/>
      <c r="B116" s="43"/>
      <c r="C116" s="43"/>
      <c r="D116" s="43"/>
    </row>
    <row r="117" spans="1:4" x14ac:dyDescent="0.2">
      <c r="A117" s="25"/>
      <c r="B117" s="43"/>
      <c r="C117" s="43"/>
      <c r="D117" s="43"/>
    </row>
    <row r="118" spans="1:4" x14ac:dyDescent="0.2">
      <c r="A118" s="25"/>
      <c r="B118" s="43"/>
      <c r="C118" s="43"/>
      <c r="D118" s="43"/>
    </row>
  </sheetData>
  <sheetProtection formatCells="0" formatColumns="0" formatRows="0" insertColumns="0" insertRows="0"/>
  <mergeCells count="9">
    <mergeCell ref="A29:C29"/>
    <mergeCell ref="A92:C92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4" zoomScaleNormal="100" workbookViewId="0">
      <selection activeCell="B25" sqref="B25"/>
    </sheetView>
  </sheetViews>
  <sheetFormatPr defaultColWidth="9.140625" defaultRowHeight="12.75" x14ac:dyDescent="0.2"/>
  <cols>
    <col min="1" max="1" width="27.5703125" style="14" customWidth="1"/>
    <col min="2" max="2" width="23.5703125" style="14" customWidth="1"/>
    <col min="3" max="3" width="38" style="14" bestFit="1" customWidth="1"/>
    <col min="4" max="6" width="27.5703125" style="14" customWidth="1"/>
    <col min="7" max="16384" width="9.140625" style="15"/>
  </cols>
  <sheetData>
    <row r="1" spans="1:7" ht="36" customHeight="1" x14ac:dyDescent="0.2">
      <c r="A1" s="164" t="s">
        <v>24</v>
      </c>
      <c r="B1" s="164"/>
      <c r="C1" s="164"/>
      <c r="D1" s="164"/>
      <c r="E1" s="164"/>
      <c r="F1" s="164"/>
    </row>
    <row r="2" spans="1:7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  <c r="F2" s="168"/>
      <c r="G2" s="31"/>
    </row>
    <row r="3" spans="1:7" ht="36" customHeight="1" x14ac:dyDescent="0.2">
      <c r="A3" s="30" t="s">
        <v>9</v>
      </c>
      <c r="B3" s="169" t="str">
        <f>'CE Travel'!B3</f>
        <v>Geraint Martin</v>
      </c>
      <c r="C3" s="169"/>
      <c r="D3" s="169"/>
      <c r="E3" s="169"/>
      <c r="F3" s="169"/>
      <c r="G3" s="32"/>
    </row>
    <row r="4" spans="1:7" ht="36" customHeight="1" x14ac:dyDescent="0.2">
      <c r="A4" s="30" t="s">
        <v>3</v>
      </c>
      <c r="B4" s="169" t="str">
        <f>'CE Travel'!B4</f>
        <v>1 July 2018 to 30 June 2019</v>
      </c>
      <c r="C4" s="169"/>
      <c r="D4" s="169"/>
      <c r="E4" s="169"/>
      <c r="F4" s="169"/>
      <c r="G4" s="32"/>
    </row>
    <row r="5" spans="1:7" s="13" customFormat="1" ht="36" customHeight="1" x14ac:dyDescent="0.25">
      <c r="A5" s="170" t="s">
        <v>34</v>
      </c>
      <c r="B5" s="171"/>
      <c r="C5" s="172"/>
      <c r="D5" s="172"/>
      <c r="E5" s="172"/>
      <c r="F5" s="173"/>
    </row>
    <row r="6" spans="1:7" s="13" customFormat="1" ht="19.5" customHeight="1" x14ac:dyDescent="0.25">
      <c r="A6" s="165" t="s">
        <v>41</v>
      </c>
      <c r="B6" s="166"/>
      <c r="C6" s="166"/>
      <c r="D6" s="166"/>
      <c r="E6" s="166"/>
      <c r="F6" s="167"/>
    </row>
    <row r="7" spans="1:7" s="3" customFormat="1" ht="36" customHeight="1" x14ac:dyDescent="0.25">
      <c r="A7" s="162" t="s">
        <v>21</v>
      </c>
      <c r="B7" s="163"/>
      <c r="C7" s="82"/>
      <c r="D7" s="82"/>
      <c r="E7" s="82"/>
      <c r="F7" s="83"/>
    </row>
    <row r="8" spans="1:7" ht="25.5" x14ac:dyDescent="0.2">
      <c r="A8" s="18" t="s">
        <v>0</v>
      </c>
      <c r="B8" s="26" t="s">
        <v>59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">
      <c r="A9" s="97"/>
      <c r="B9" s="101"/>
      <c r="C9" s="98"/>
      <c r="D9" s="98"/>
      <c r="E9" s="98"/>
      <c r="F9" s="99"/>
    </row>
    <row r="10" spans="1:7" s="85" customFormat="1" x14ac:dyDescent="0.2">
      <c r="A10" s="97" t="s">
        <v>44</v>
      </c>
      <c r="B10" s="101"/>
      <c r="C10" s="98"/>
      <c r="D10" s="98"/>
      <c r="E10" s="98"/>
      <c r="F10" s="99"/>
    </row>
    <row r="11" spans="1:7" s="85" customFormat="1" ht="25.5" x14ac:dyDescent="0.2">
      <c r="A11" s="132" t="s">
        <v>115</v>
      </c>
      <c r="B11" s="133">
        <v>13.38</v>
      </c>
      <c r="C11" s="1" t="s">
        <v>116</v>
      </c>
      <c r="D11" s="126" t="s">
        <v>53</v>
      </c>
      <c r="E11" s="126" t="s">
        <v>54</v>
      </c>
      <c r="F11" s="127" t="s">
        <v>55</v>
      </c>
    </row>
    <row r="12" spans="1:7" s="85" customFormat="1" ht="25.5" x14ac:dyDescent="0.2">
      <c r="A12" s="132">
        <v>43430</v>
      </c>
      <c r="B12" s="133">
        <v>240.08</v>
      </c>
      <c r="C12" s="1" t="s">
        <v>117</v>
      </c>
      <c r="D12" s="126" t="s">
        <v>53</v>
      </c>
      <c r="E12" s="126" t="s">
        <v>54</v>
      </c>
      <c r="F12" s="127" t="s">
        <v>55</v>
      </c>
    </row>
    <row r="13" spans="1:7" s="85" customFormat="1" x14ac:dyDescent="0.2">
      <c r="A13" s="132">
        <v>43523</v>
      </c>
      <c r="B13" s="133">
        <v>269</v>
      </c>
      <c r="C13" s="1" t="s">
        <v>131</v>
      </c>
      <c r="D13" s="126" t="s">
        <v>58</v>
      </c>
      <c r="E13" s="126" t="s">
        <v>54</v>
      </c>
      <c r="F13" s="127" t="s">
        <v>56</v>
      </c>
    </row>
    <row r="14" spans="1:7" s="85" customFormat="1" ht="25.5" x14ac:dyDescent="0.2">
      <c r="A14" s="132">
        <v>43536</v>
      </c>
      <c r="B14" s="133">
        <v>142.58000000000001</v>
      </c>
      <c r="C14" s="1" t="s">
        <v>118</v>
      </c>
      <c r="D14" s="126" t="s">
        <v>53</v>
      </c>
      <c r="E14" s="126" t="s">
        <v>132</v>
      </c>
      <c r="F14" s="127" t="s">
        <v>55</v>
      </c>
    </row>
    <row r="15" spans="1:7" s="85" customFormat="1" ht="25.5" x14ac:dyDescent="0.2">
      <c r="A15" s="132">
        <v>43644</v>
      </c>
      <c r="B15" s="133">
        <v>72</v>
      </c>
      <c r="C15" s="1" t="s">
        <v>119</v>
      </c>
      <c r="D15" s="126" t="s">
        <v>53</v>
      </c>
      <c r="E15" s="126" t="s">
        <v>54</v>
      </c>
      <c r="F15" s="127" t="s">
        <v>55</v>
      </c>
    </row>
    <row r="16" spans="1:7" s="85" customFormat="1" ht="25.5" x14ac:dyDescent="0.2">
      <c r="A16" s="132">
        <v>43629</v>
      </c>
      <c r="B16" s="133">
        <v>240</v>
      </c>
      <c r="C16" s="1" t="s">
        <v>120</v>
      </c>
      <c r="D16" s="126" t="s">
        <v>53</v>
      </c>
      <c r="E16" s="126" t="s">
        <v>133</v>
      </c>
      <c r="F16" s="127" t="s">
        <v>55</v>
      </c>
    </row>
    <row r="17" spans="1:6" s="85" customFormat="1" ht="12.75" customHeight="1" x14ac:dyDescent="0.2">
      <c r="A17" s="124"/>
      <c r="B17" s="125"/>
      <c r="C17" s="126"/>
      <c r="D17" s="126"/>
      <c r="E17" s="126"/>
      <c r="F17" s="127"/>
    </row>
    <row r="18" spans="1:6" s="85" customFormat="1" hidden="1" x14ac:dyDescent="0.2">
      <c r="A18" s="64"/>
      <c r="B18" s="65"/>
      <c r="C18" s="65"/>
      <c r="D18" s="65"/>
      <c r="E18" s="65"/>
      <c r="F18" s="66"/>
    </row>
    <row r="19" spans="1:6" ht="27.75" customHeight="1" x14ac:dyDescent="0.2">
      <c r="A19" s="44" t="s">
        <v>22</v>
      </c>
      <c r="B19" s="48">
        <f>SUM(B9:B18)</f>
        <v>977.04000000000008</v>
      </c>
      <c r="C19" s="19"/>
      <c r="D19" s="20"/>
      <c r="E19" s="20"/>
      <c r="F19" s="21"/>
    </row>
    <row r="20" spans="1:6" x14ac:dyDescent="0.2">
      <c r="A20" s="51"/>
      <c r="B20" s="57"/>
      <c r="C20" s="57"/>
      <c r="D20" s="57"/>
      <c r="E20" s="57"/>
      <c r="F20" s="58"/>
    </row>
    <row r="21" spans="1:6" x14ac:dyDescent="0.2">
      <c r="A21" s="45"/>
      <c r="B21" s="45"/>
      <c r="C21" s="45"/>
      <c r="D21" s="45"/>
      <c r="E21" s="45"/>
      <c r="F21" s="45"/>
    </row>
    <row r="22" spans="1:6" x14ac:dyDescent="0.2">
      <c r="A22" s="45"/>
      <c r="B22" s="45"/>
      <c r="C22" s="45"/>
      <c r="D22" s="45"/>
      <c r="E22" s="45"/>
      <c r="F22" s="45"/>
    </row>
    <row r="23" spans="1:6" x14ac:dyDescent="0.2">
      <c r="A23" s="45"/>
      <c r="B23" s="45"/>
      <c r="C23" s="45"/>
      <c r="D23" s="45"/>
      <c r="E23" s="45"/>
      <c r="F23" s="45"/>
    </row>
    <row r="24" spans="1:6" x14ac:dyDescent="0.2">
      <c r="A24" s="45"/>
      <c r="B24" s="45"/>
      <c r="C24" s="45"/>
      <c r="D24" s="45"/>
      <c r="E24" s="45"/>
      <c r="F24" s="45"/>
    </row>
    <row r="25" spans="1:6" x14ac:dyDescent="0.2">
      <c r="A25" s="45"/>
      <c r="B25" s="45"/>
      <c r="C25" s="45"/>
      <c r="D25" s="45"/>
      <c r="E25" s="45"/>
      <c r="F25" s="45"/>
    </row>
  </sheetData>
  <sheetProtection formatCells="0" formatColumns="0" formatRows="0" insertColumns="0" insertRows="0"/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opLeftCell="A4" zoomScaleNormal="100" workbookViewId="0">
      <selection activeCell="C12" sqref="C12"/>
    </sheetView>
  </sheetViews>
  <sheetFormatPr defaultColWidth="9.140625" defaultRowHeight="12.75" x14ac:dyDescent="0.2"/>
  <cols>
    <col min="1" max="5" width="27.5703125" style="23" customWidth="1"/>
    <col min="6" max="16384" width="9.140625" style="24"/>
  </cols>
  <sheetData>
    <row r="1" spans="1:14" ht="36" customHeight="1" x14ac:dyDescent="0.2">
      <c r="A1" s="164" t="s">
        <v>24</v>
      </c>
      <c r="B1" s="164"/>
      <c r="C1" s="164"/>
      <c r="D1" s="164"/>
      <c r="E1" s="164"/>
      <c r="F1" s="49"/>
    </row>
    <row r="2" spans="1:14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  <c r="F2" s="31"/>
      <c r="G2" s="31"/>
    </row>
    <row r="3" spans="1:14" ht="36" customHeight="1" x14ac:dyDescent="0.2">
      <c r="A3" s="30" t="s">
        <v>9</v>
      </c>
      <c r="B3" s="169" t="str">
        <f>'CE Travel'!B3</f>
        <v>Geraint Martin</v>
      </c>
      <c r="C3" s="169"/>
      <c r="D3" s="169"/>
      <c r="E3" s="169"/>
      <c r="F3" s="32"/>
      <c r="G3" s="32"/>
    </row>
    <row r="4" spans="1:14" ht="36" customHeight="1" x14ac:dyDescent="0.2">
      <c r="A4" s="30" t="s">
        <v>3</v>
      </c>
      <c r="B4" s="169" t="str">
        <f>'CE Travel'!B4</f>
        <v>1 July 2018 to 30 June 2019</v>
      </c>
      <c r="C4" s="169"/>
      <c r="D4" s="169"/>
      <c r="E4" s="169"/>
      <c r="F4" s="32"/>
      <c r="G4" s="32"/>
    </row>
    <row r="5" spans="1:14" ht="36" customHeight="1" x14ac:dyDescent="0.2">
      <c r="A5" s="176" t="s">
        <v>65</v>
      </c>
      <c r="B5" s="177"/>
      <c r="C5" s="177"/>
      <c r="D5" s="177"/>
      <c r="E5" s="178"/>
    </row>
    <row r="6" spans="1:14" ht="20.100000000000001" customHeight="1" x14ac:dyDescent="0.2">
      <c r="A6" s="174" t="s">
        <v>38</v>
      </c>
      <c r="B6" s="174"/>
      <c r="C6" s="174"/>
      <c r="D6" s="174"/>
      <c r="E6" s="175"/>
      <c r="F6" s="33"/>
      <c r="G6" s="33"/>
    </row>
    <row r="7" spans="1:14" ht="36" customHeight="1" x14ac:dyDescent="0.25">
      <c r="A7" s="22" t="s">
        <v>19</v>
      </c>
      <c r="B7" s="5"/>
      <c r="C7" s="5"/>
      <c r="D7" s="5"/>
      <c r="E7" s="17"/>
    </row>
    <row r="8" spans="1:14" ht="25.5" x14ac:dyDescent="0.2">
      <c r="A8" s="18" t="s">
        <v>0</v>
      </c>
      <c r="B8" s="2" t="s">
        <v>66</v>
      </c>
      <c r="C8" s="2" t="s">
        <v>30</v>
      </c>
      <c r="D8" s="2" t="s">
        <v>64</v>
      </c>
      <c r="E8" s="9" t="s">
        <v>42</v>
      </c>
    </row>
    <row r="9" spans="1:14" s="85" customFormat="1" ht="15.75" hidden="1" customHeight="1" x14ac:dyDescent="0.2">
      <c r="A9" s="97"/>
      <c r="B9" s="98"/>
      <c r="C9" s="98"/>
      <c r="D9" s="103"/>
      <c r="E9" s="99"/>
    </row>
    <row r="10" spans="1:14" s="70" customFormat="1" x14ac:dyDescent="0.2">
      <c r="A10" s="64"/>
      <c r="B10" s="65"/>
      <c r="C10" s="65"/>
      <c r="D10" s="102"/>
      <c r="E10" s="66"/>
    </row>
    <row r="11" spans="1:14" s="70" customFormat="1" ht="38.25" x14ac:dyDescent="0.2">
      <c r="A11" s="110">
        <v>43334</v>
      </c>
      <c r="B11" s="65" t="s">
        <v>121</v>
      </c>
      <c r="C11" s="65" t="s">
        <v>250</v>
      </c>
      <c r="D11" s="102">
        <v>165</v>
      </c>
      <c r="E11" s="66"/>
    </row>
    <row r="12" spans="1:14" s="70" customFormat="1" ht="38.25" x14ac:dyDescent="0.2">
      <c r="A12" s="109">
        <v>43447</v>
      </c>
      <c r="B12" s="65" t="s">
        <v>122</v>
      </c>
      <c r="C12" s="65" t="s">
        <v>123</v>
      </c>
      <c r="D12" s="102">
        <v>50</v>
      </c>
      <c r="E12" s="66" t="s">
        <v>124</v>
      </c>
      <c r="N12" s="74"/>
    </row>
    <row r="13" spans="1:14" s="70" customFormat="1" ht="25.5" x14ac:dyDescent="0.2">
      <c r="A13" s="109">
        <v>43447</v>
      </c>
      <c r="B13" s="65" t="s">
        <v>136</v>
      </c>
      <c r="C13" s="65" t="s">
        <v>137</v>
      </c>
      <c r="D13" s="102">
        <v>75</v>
      </c>
      <c r="E13" s="66" t="s">
        <v>138</v>
      </c>
    </row>
    <row r="14" spans="1:14" s="70" customFormat="1" ht="38.25" x14ac:dyDescent="0.2">
      <c r="A14" s="109">
        <v>43448</v>
      </c>
      <c r="B14" s="65" t="s">
        <v>125</v>
      </c>
      <c r="C14" s="65" t="s">
        <v>126</v>
      </c>
      <c r="D14" s="102">
        <v>75</v>
      </c>
      <c r="E14" s="66" t="s">
        <v>127</v>
      </c>
      <c r="N14" s="74"/>
    </row>
    <row r="15" spans="1:14" s="70" customFormat="1" ht="38.25" x14ac:dyDescent="0.2">
      <c r="A15" s="109">
        <v>43595</v>
      </c>
      <c r="B15" s="65" t="s">
        <v>128</v>
      </c>
      <c r="C15" s="65" t="s">
        <v>129</v>
      </c>
      <c r="D15" s="102">
        <v>250</v>
      </c>
      <c r="E15" s="66" t="s">
        <v>130</v>
      </c>
      <c r="N15" s="74"/>
    </row>
    <row r="16" spans="1:14" s="70" customFormat="1" x14ac:dyDescent="0.2">
      <c r="A16" s="109"/>
      <c r="B16" s="65"/>
      <c r="C16" s="65"/>
      <c r="D16" s="102"/>
      <c r="E16" s="66"/>
      <c r="N16" s="74"/>
    </row>
    <row r="17" spans="1:5" s="70" customFormat="1" x14ac:dyDescent="0.2">
      <c r="A17" s="64"/>
      <c r="B17" s="65"/>
      <c r="C17" s="65"/>
      <c r="D17" s="102"/>
      <c r="E17" s="66"/>
    </row>
    <row r="18" spans="1:5" s="70" customFormat="1" hidden="1" x14ac:dyDescent="0.2">
      <c r="A18" s="71"/>
      <c r="B18" s="72"/>
      <c r="C18" s="72"/>
      <c r="D18" s="72"/>
      <c r="E18" s="73"/>
    </row>
    <row r="19" spans="1:5" ht="27.95" customHeight="1" x14ac:dyDescent="0.2">
      <c r="A19" s="44" t="s">
        <v>23</v>
      </c>
      <c r="B19" s="69" t="s">
        <v>18</v>
      </c>
      <c r="C19" s="75">
        <f>COUNTIF(B9:B18,"*")</f>
        <v>5</v>
      </c>
      <c r="D19" s="67">
        <f>SUM(D9:D18)</f>
        <v>615</v>
      </c>
      <c r="E19" s="68"/>
    </row>
    <row r="20" spans="1:5" x14ac:dyDescent="0.2">
      <c r="A20" s="84"/>
      <c r="B20" s="52"/>
      <c r="C20" s="57"/>
      <c r="D20" s="39"/>
      <c r="E20" s="58"/>
    </row>
    <row r="21" spans="1:5" x14ac:dyDescent="0.2">
      <c r="A21" s="53"/>
      <c r="B21" s="54"/>
      <c r="C21" s="54"/>
      <c r="D21" s="54"/>
      <c r="E21" s="55"/>
    </row>
  </sheetData>
  <sheetProtection formatCells="0" formatColumns="0" formatRows="0" insertColumns="0" insertRows="0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4" zoomScaleNormal="100" workbookViewId="0">
      <selection activeCell="A12" sqref="A12"/>
    </sheetView>
  </sheetViews>
  <sheetFormatPr defaultColWidth="9.140625" defaultRowHeight="12.75" x14ac:dyDescent="0.2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 x14ac:dyDescent="0.2">
      <c r="A1" s="164" t="s">
        <v>24</v>
      </c>
      <c r="B1" s="164"/>
      <c r="C1" s="164"/>
      <c r="D1" s="164"/>
      <c r="E1" s="164"/>
    </row>
    <row r="2" spans="1:5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</row>
    <row r="3" spans="1:5" ht="36" customHeight="1" x14ac:dyDescent="0.2">
      <c r="A3" s="30" t="s">
        <v>9</v>
      </c>
      <c r="B3" s="169" t="str">
        <f>'CE Travel'!B3</f>
        <v>Geraint Martin</v>
      </c>
      <c r="C3" s="169"/>
      <c r="D3" s="169"/>
      <c r="E3" s="169"/>
    </row>
    <row r="4" spans="1:5" ht="36" customHeight="1" x14ac:dyDescent="0.2">
      <c r="A4" s="81" t="s">
        <v>3</v>
      </c>
      <c r="B4" s="179" t="str">
        <f>'CE Travel'!B4</f>
        <v>1 July 2018 to 30 June 2019</v>
      </c>
      <c r="C4" s="179"/>
      <c r="D4" s="179"/>
      <c r="E4" s="179"/>
    </row>
    <row r="5" spans="1:5" ht="36" customHeight="1" x14ac:dyDescent="0.2">
      <c r="A5" s="156" t="s">
        <v>6</v>
      </c>
      <c r="B5" s="181"/>
      <c r="C5" s="172"/>
      <c r="D5" s="172"/>
      <c r="E5" s="173"/>
    </row>
    <row r="6" spans="1:5" ht="19.5" customHeight="1" x14ac:dyDescent="0.2">
      <c r="A6" s="180" t="s">
        <v>35</v>
      </c>
      <c r="B6" s="174"/>
      <c r="C6" s="174"/>
      <c r="D6" s="174"/>
      <c r="E6" s="175"/>
    </row>
    <row r="7" spans="1:5" ht="36" customHeight="1" x14ac:dyDescent="0.25">
      <c r="A7" s="150" t="s">
        <v>6</v>
      </c>
      <c r="B7" s="151"/>
      <c r="C7" s="82"/>
      <c r="D7" s="82"/>
      <c r="E7" s="83"/>
    </row>
    <row r="8" spans="1:5" ht="25.5" x14ac:dyDescent="0.2">
      <c r="A8" s="18" t="s">
        <v>0</v>
      </c>
      <c r="B8" s="2" t="s">
        <v>59</v>
      </c>
      <c r="C8" s="2" t="s">
        <v>67</v>
      </c>
      <c r="D8" s="2" t="s">
        <v>68</v>
      </c>
      <c r="E8" s="9" t="s">
        <v>2</v>
      </c>
    </row>
    <row r="9" spans="1:5" s="63" customFormat="1" ht="15.75" hidden="1" customHeight="1" x14ac:dyDescent="0.2">
      <c r="A9" s="97"/>
      <c r="B9" s="103"/>
      <c r="C9" s="98"/>
      <c r="D9" s="98"/>
      <c r="E9" s="99"/>
    </row>
    <row r="10" spans="1:5" s="63" customFormat="1" x14ac:dyDescent="0.2">
      <c r="A10" s="64"/>
      <c r="B10" s="102"/>
      <c r="C10" s="65"/>
      <c r="D10" s="65"/>
      <c r="E10" s="66"/>
    </row>
    <row r="11" spans="1:5" s="63" customFormat="1" x14ac:dyDescent="0.2">
      <c r="A11" s="118" t="s">
        <v>57</v>
      </c>
      <c r="B11" s="102"/>
    </row>
    <row r="12" spans="1:5" s="63" customFormat="1" x14ac:dyDescent="0.2">
      <c r="A12" s="118"/>
      <c r="B12" s="102"/>
      <c r="C12" s="65"/>
      <c r="D12" s="65"/>
      <c r="E12" s="66"/>
    </row>
    <row r="13" spans="1:5" s="63" customFormat="1" x14ac:dyDescent="0.2">
      <c r="A13" s="64"/>
      <c r="B13" s="102"/>
      <c r="C13" s="65"/>
      <c r="D13" s="65"/>
      <c r="E13" s="66"/>
    </row>
    <row r="14" spans="1:5" s="63" customFormat="1" hidden="1" x14ac:dyDescent="0.2">
      <c r="A14" s="64"/>
      <c r="B14" s="65"/>
      <c r="C14" s="65"/>
      <c r="D14" s="65"/>
      <c r="E14" s="66"/>
    </row>
    <row r="15" spans="1:5" ht="27.75" customHeight="1" x14ac:dyDescent="0.2">
      <c r="A15" s="76" t="s">
        <v>14</v>
      </c>
      <c r="B15" s="77">
        <f>SUM(B9:B14)</f>
        <v>0</v>
      </c>
      <c r="C15" s="78"/>
      <c r="D15" s="79"/>
      <c r="E15" s="80"/>
    </row>
    <row r="16" spans="1:5" ht="14.1" customHeight="1" x14ac:dyDescent="0.2">
      <c r="A16" s="56"/>
      <c r="B16" s="40"/>
      <c r="C16" s="57"/>
      <c r="D16" s="57"/>
      <c r="E16" s="58"/>
    </row>
    <row r="17" spans="1:6" x14ac:dyDescent="0.2">
      <c r="A17" s="59"/>
      <c r="B17" s="41"/>
      <c r="C17" s="60"/>
      <c r="D17" s="60"/>
      <c r="E17" s="61"/>
      <c r="F17" s="15"/>
    </row>
    <row r="18" spans="1:6" x14ac:dyDescent="0.2">
      <c r="A18" s="16"/>
      <c r="B18" s="14"/>
      <c r="C18" s="14"/>
      <c r="D18" s="14"/>
      <c r="E18" s="34"/>
      <c r="F18" s="15"/>
    </row>
    <row r="19" spans="1:6" x14ac:dyDescent="0.2">
      <c r="A19" s="16"/>
      <c r="B19" s="14"/>
      <c r="C19" s="14"/>
      <c r="D19" s="14"/>
      <c r="E19" s="34"/>
      <c r="F19" s="15"/>
    </row>
    <row r="20" spans="1:6" x14ac:dyDescent="0.2">
      <c r="A20" s="16"/>
      <c r="B20" s="14"/>
      <c r="C20" s="14"/>
      <c r="D20" s="14"/>
      <c r="E20" s="34"/>
      <c r="F20" s="15"/>
    </row>
    <row r="21" spans="1:6" x14ac:dyDescent="0.2">
      <c r="A21" s="16"/>
      <c r="B21" s="14"/>
      <c r="C21" s="14"/>
      <c r="D21" s="14"/>
      <c r="E21" s="34"/>
      <c r="F21" s="15"/>
    </row>
    <row r="22" spans="1:6" x14ac:dyDescent="0.2">
      <c r="A22" s="34"/>
      <c r="B22" s="34"/>
      <c r="C22" s="34"/>
      <c r="D22" s="34"/>
      <c r="E22" s="34"/>
    </row>
    <row r="23" spans="1:6" x14ac:dyDescent="0.2">
      <c r="A23" s="34"/>
      <c r="B23" s="34"/>
      <c r="C23" s="34"/>
      <c r="D23" s="34"/>
      <c r="E23" s="34"/>
    </row>
  </sheetData>
  <sheetProtection formatCells="0" formatColumns="0" formatRows="0" insertColumns="0" insertRows="0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opLeftCell="A10" zoomScaleNormal="100" workbookViewId="0">
      <selection activeCell="E30" sqref="E30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4.5703125" style="1" customWidth="1"/>
    <col min="4" max="4" width="46" style="1" customWidth="1"/>
    <col min="5" max="16384" width="9.140625" style="1"/>
  </cols>
  <sheetData>
    <row r="1" spans="1:4" ht="36" customHeight="1" x14ac:dyDescent="0.2">
      <c r="A1" s="147" t="s">
        <v>24</v>
      </c>
      <c r="B1" s="148"/>
      <c r="C1" s="148"/>
      <c r="D1" s="149"/>
    </row>
    <row r="2" spans="1:4" ht="36" customHeight="1" x14ac:dyDescent="0.2">
      <c r="A2" s="30" t="s">
        <v>8</v>
      </c>
      <c r="B2" s="153" t="s">
        <v>45</v>
      </c>
      <c r="C2" s="153"/>
      <c r="D2" s="153"/>
    </row>
    <row r="3" spans="1:4" ht="36" customHeight="1" x14ac:dyDescent="0.2">
      <c r="A3" s="30" t="s">
        <v>48</v>
      </c>
      <c r="B3" s="154" t="s">
        <v>47</v>
      </c>
      <c r="C3" s="154"/>
      <c r="D3" s="154"/>
    </row>
    <row r="4" spans="1:4" ht="36" customHeight="1" x14ac:dyDescent="0.2">
      <c r="A4" s="81" t="s">
        <v>3</v>
      </c>
      <c r="B4" s="155" t="s">
        <v>72</v>
      </c>
      <c r="C4" s="155"/>
      <c r="D4" s="155"/>
    </row>
    <row r="5" spans="1:4" s="3" customFormat="1" ht="36" customHeight="1" x14ac:dyDescent="0.2">
      <c r="A5" s="156" t="s">
        <v>10</v>
      </c>
      <c r="B5" s="157"/>
      <c r="C5" s="157"/>
      <c r="D5" s="158"/>
    </row>
    <row r="6" spans="1:4" s="3" customFormat="1" ht="19.5" customHeight="1" x14ac:dyDescent="0.2">
      <c r="A6" s="159" t="s">
        <v>39</v>
      </c>
      <c r="B6" s="160"/>
      <c r="C6" s="160"/>
      <c r="D6" s="161"/>
    </row>
    <row r="7" spans="1:4" s="4" customFormat="1" ht="36" customHeight="1" x14ac:dyDescent="0.2">
      <c r="A7" s="150" t="s">
        <v>71</v>
      </c>
      <c r="B7" s="151"/>
      <c r="C7" s="151"/>
      <c r="D7" s="152"/>
    </row>
    <row r="8" spans="1:4" s="3" customFormat="1" ht="25.5" customHeight="1" x14ac:dyDescent="0.2">
      <c r="A8" s="18" t="s">
        <v>26</v>
      </c>
      <c r="B8" s="2" t="s">
        <v>60</v>
      </c>
      <c r="C8" s="2" t="s">
        <v>61</v>
      </c>
      <c r="D8" s="9" t="s">
        <v>17</v>
      </c>
    </row>
    <row r="9" spans="1:4" s="94" customFormat="1" ht="12.75" hidden="1" customHeight="1" x14ac:dyDescent="0.2">
      <c r="A9" s="91"/>
      <c r="B9" s="100"/>
      <c r="C9" s="92"/>
      <c r="D9" s="93"/>
    </row>
    <row r="10" spans="1:4" s="94" customFormat="1" ht="25.5" x14ac:dyDescent="0.2">
      <c r="A10" s="132">
        <v>43285</v>
      </c>
      <c r="B10" s="133">
        <v>66.56</v>
      </c>
      <c r="C10" s="1" t="s">
        <v>142</v>
      </c>
      <c r="D10" t="s">
        <v>154</v>
      </c>
    </row>
    <row r="11" spans="1:4" s="94" customFormat="1" ht="25.5" x14ac:dyDescent="0.2">
      <c r="A11" s="132">
        <v>43285</v>
      </c>
      <c r="B11" s="133">
        <v>3</v>
      </c>
      <c r="C11" s="1" t="s">
        <v>142</v>
      </c>
      <c r="D11" t="s">
        <v>155</v>
      </c>
    </row>
    <row r="12" spans="1:4" s="94" customFormat="1" ht="25.5" x14ac:dyDescent="0.2">
      <c r="A12" s="132">
        <v>43285</v>
      </c>
      <c r="B12" s="133">
        <v>20</v>
      </c>
      <c r="C12" s="1" t="s">
        <v>142</v>
      </c>
      <c r="D12" t="s">
        <v>155</v>
      </c>
    </row>
    <row r="13" spans="1:4" s="94" customFormat="1" ht="25.5" x14ac:dyDescent="0.2">
      <c r="A13" s="132">
        <v>43285</v>
      </c>
      <c r="B13" s="133">
        <v>20</v>
      </c>
      <c r="C13" s="1" t="s">
        <v>142</v>
      </c>
      <c r="D13" t="s">
        <v>155</v>
      </c>
    </row>
    <row r="14" spans="1:4" s="94" customFormat="1" ht="25.5" x14ac:dyDescent="0.2">
      <c r="A14" s="132">
        <v>43286</v>
      </c>
      <c r="B14" s="133">
        <v>2560.79</v>
      </c>
      <c r="C14" s="1" t="s">
        <v>142</v>
      </c>
      <c r="D14" t="s">
        <v>156</v>
      </c>
    </row>
    <row r="15" spans="1:4" s="94" customFormat="1" ht="25.5" x14ac:dyDescent="0.2">
      <c r="A15" s="132">
        <v>43294</v>
      </c>
      <c r="B15" s="133">
        <v>390.08</v>
      </c>
      <c r="C15" s="1" t="s">
        <v>142</v>
      </c>
      <c r="D15" t="s">
        <v>152</v>
      </c>
    </row>
    <row r="16" spans="1:4" s="94" customFormat="1" ht="25.5" x14ac:dyDescent="0.2">
      <c r="A16" s="132">
        <v>43294</v>
      </c>
      <c r="B16" s="133">
        <v>1193.43</v>
      </c>
      <c r="C16" s="1" t="s">
        <v>142</v>
      </c>
      <c r="D16" t="s">
        <v>151</v>
      </c>
    </row>
    <row r="17" spans="1:4" s="94" customFormat="1" ht="25.5" x14ac:dyDescent="0.2">
      <c r="A17" s="132">
        <v>43297</v>
      </c>
      <c r="B17" s="133">
        <v>66.38</v>
      </c>
      <c r="C17" s="1" t="s">
        <v>142</v>
      </c>
      <c r="D17" t="s">
        <v>236</v>
      </c>
    </row>
    <row r="18" spans="1:4" s="94" customFormat="1" ht="25.5" x14ac:dyDescent="0.2">
      <c r="A18" s="132" t="s">
        <v>143</v>
      </c>
      <c r="B18" s="133">
        <v>28.43</v>
      </c>
      <c r="C18" s="1" t="s">
        <v>144</v>
      </c>
      <c r="D18" t="s">
        <v>154</v>
      </c>
    </row>
    <row r="19" spans="1:4" s="94" customFormat="1" x14ac:dyDescent="0.2">
      <c r="A19" s="132">
        <v>43341</v>
      </c>
      <c r="B19" s="133">
        <v>41.52</v>
      </c>
      <c r="C19" s="1" t="s">
        <v>158</v>
      </c>
      <c r="D19" t="s">
        <v>154</v>
      </c>
    </row>
    <row r="20" spans="1:4" s="94" customFormat="1" x14ac:dyDescent="0.2">
      <c r="A20" s="132">
        <v>43341</v>
      </c>
      <c r="B20" s="133">
        <v>30.75</v>
      </c>
      <c r="C20" s="1" t="s">
        <v>158</v>
      </c>
      <c r="D20" t="s">
        <v>154</v>
      </c>
    </row>
    <row r="21" spans="1:4" s="94" customFormat="1" x14ac:dyDescent="0.2">
      <c r="A21" s="132">
        <v>43361</v>
      </c>
      <c r="B21" s="133">
        <v>88.74</v>
      </c>
      <c r="C21" s="1" t="s">
        <v>159</v>
      </c>
      <c r="D21" t="s">
        <v>155</v>
      </c>
    </row>
    <row r="22" spans="1:4" s="94" customFormat="1" x14ac:dyDescent="0.2">
      <c r="A22" s="132">
        <v>43361</v>
      </c>
      <c r="B22" s="133">
        <v>2801.03</v>
      </c>
      <c r="C22" s="1" t="s">
        <v>159</v>
      </c>
      <c r="D22" t="s">
        <v>50</v>
      </c>
    </row>
    <row r="23" spans="1:4" s="94" customFormat="1" x14ac:dyDescent="0.2">
      <c r="A23" s="132">
        <v>43361</v>
      </c>
      <c r="B23" s="133">
        <v>66.56</v>
      </c>
      <c r="C23" s="1" t="s">
        <v>159</v>
      </c>
      <c r="D23" t="s">
        <v>155</v>
      </c>
    </row>
    <row r="24" spans="1:4" s="94" customFormat="1" x14ac:dyDescent="0.2">
      <c r="A24" s="132">
        <v>43361</v>
      </c>
      <c r="B24" s="133">
        <v>150</v>
      </c>
      <c r="C24" s="1" t="s">
        <v>159</v>
      </c>
      <c r="D24" t="s">
        <v>50</v>
      </c>
    </row>
    <row r="25" spans="1:4" s="94" customFormat="1" x14ac:dyDescent="0.2">
      <c r="A25" s="132">
        <v>43361</v>
      </c>
      <c r="B25" s="133">
        <v>20</v>
      </c>
      <c r="C25" s="1" t="s">
        <v>159</v>
      </c>
      <c r="D25" t="s">
        <v>155</v>
      </c>
    </row>
    <row r="26" spans="1:4" s="94" customFormat="1" x14ac:dyDescent="0.2">
      <c r="A26" s="132">
        <v>43362</v>
      </c>
      <c r="B26" s="133">
        <v>3599.94</v>
      </c>
      <c r="C26" s="1" t="s">
        <v>159</v>
      </c>
      <c r="D26" t="s">
        <v>151</v>
      </c>
    </row>
    <row r="27" spans="1:4" s="94" customFormat="1" ht="25.5" x14ac:dyDescent="0.2">
      <c r="A27" s="132" t="s">
        <v>145</v>
      </c>
      <c r="B27" s="133">
        <v>49.72</v>
      </c>
      <c r="C27" s="1" t="s">
        <v>144</v>
      </c>
      <c r="D27" t="s">
        <v>154</v>
      </c>
    </row>
    <row r="28" spans="1:4" s="94" customFormat="1" ht="25.5" x14ac:dyDescent="0.2">
      <c r="A28" s="132" t="s">
        <v>146</v>
      </c>
      <c r="B28" s="133">
        <v>26.81</v>
      </c>
      <c r="C28" s="1" t="s">
        <v>144</v>
      </c>
      <c r="D28" t="s">
        <v>154</v>
      </c>
    </row>
    <row r="29" spans="1:4" s="94" customFormat="1" ht="25.5" x14ac:dyDescent="0.2">
      <c r="A29" s="132" t="s">
        <v>147</v>
      </c>
      <c r="B29" s="133">
        <v>99.56</v>
      </c>
      <c r="C29" s="1" t="s">
        <v>144</v>
      </c>
      <c r="D29" t="s">
        <v>154</v>
      </c>
    </row>
    <row r="30" spans="1:4" s="94" customFormat="1" ht="25.5" x14ac:dyDescent="0.2">
      <c r="A30" s="132" t="s">
        <v>148</v>
      </c>
      <c r="B30" s="133">
        <v>26.81</v>
      </c>
      <c r="C30" s="1" t="s">
        <v>144</v>
      </c>
      <c r="D30" t="s">
        <v>154</v>
      </c>
    </row>
    <row r="31" spans="1:4" s="94" customFormat="1" ht="25.5" x14ac:dyDescent="0.2">
      <c r="A31" s="132" t="s">
        <v>148</v>
      </c>
      <c r="B31" s="133">
        <v>158.94</v>
      </c>
      <c r="C31" s="1" t="s">
        <v>144</v>
      </c>
      <c r="D31" t="s">
        <v>154</v>
      </c>
    </row>
    <row r="32" spans="1:4" s="94" customFormat="1" ht="25.5" x14ac:dyDescent="0.2">
      <c r="A32" s="132" t="s">
        <v>149</v>
      </c>
      <c r="B32" s="133">
        <v>30.87</v>
      </c>
      <c r="C32" s="1" t="s">
        <v>144</v>
      </c>
      <c r="D32" t="s">
        <v>154</v>
      </c>
    </row>
    <row r="33" spans="1:4" s="94" customFormat="1" x14ac:dyDescent="0.2">
      <c r="A33" s="91"/>
      <c r="B33" s="100"/>
      <c r="C33" s="92"/>
      <c r="D33" s="93"/>
    </row>
    <row r="34" spans="1:4" s="94" customFormat="1" hidden="1" x14ac:dyDescent="0.2">
      <c r="A34" s="91"/>
      <c r="B34" s="92"/>
      <c r="C34" s="92"/>
      <c r="D34" s="93"/>
    </row>
    <row r="35" spans="1:4" ht="19.5" customHeight="1" x14ac:dyDescent="0.2">
      <c r="A35" s="42" t="s">
        <v>4</v>
      </c>
      <c r="B35" s="46">
        <f>SUM(B9:B34)</f>
        <v>11539.92</v>
      </c>
      <c r="C35" s="89"/>
      <c r="D35" s="90"/>
    </row>
    <row r="36" spans="1:4" ht="5.25" customHeight="1" x14ac:dyDescent="0.2">
      <c r="A36" s="25"/>
      <c r="B36" s="105"/>
      <c r="C36" s="105"/>
      <c r="D36" s="105"/>
    </row>
    <row r="37" spans="1:4" s="4" customFormat="1" ht="36" customHeight="1" x14ac:dyDescent="0.2">
      <c r="A37" s="143" t="s">
        <v>43</v>
      </c>
      <c r="B37" s="144"/>
      <c r="C37" s="144"/>
      <c r="D37" s="86"/>
    </row>
    <row r="38" spans="1:4" s="3" customFormat="1" ht="25.5" customHeight="1" x14ac:dyDescent="0.2">
      <c r="A38" s="18" t="s">
        <v>26</v>
      </c>
      <c r="B38" s="2" t="s">
        <v>59</v>
      </c>
      <c r="C38" s="2" t="s">
        <v>69</v>
      </c>
      <c r="D38" s="9" t="s">
        <v>16</v>
      </c>
    </row>
    <row r="39" spans="1:4" s="94" customFormat="1" ht="17.25" hidden="1" customHeight="1" x14ac:dyDescent="0.2">
      <c r="A39" s="91"/>
      <c r="B39" s="100"/>
      <c r="C39" s="92"/>
      <c r="D39" s="93"/>
    </row>
    <row r="40" spans="1:4" s="94" customFormat="1" x14ac:dyDescent="0.2">
      <c r="A40" s="132">
        <v>43308</v>
      </c>
      <c r="B40" s="133">
        <v>50.75</v>
      </c>
      <c r="C40" t="s">
        <v>160</v>
      </c>
      <c r="D40" t="s">
        <v>161</v>
      </c>
    </row>
    <row r="41" spans="1:4" s="94" customFormat="1" x14ac:dyDescent="0.2">
      <c r="A41" s="132">
        <v>43308</v>
      </c>
      <c r="B41" s="133">
        <v>3</v>
      </c>
      <c r="C41" t="s">
        <v>160</v>
      </c>
      <c r="D41" t="s">
        <v>49</v>
      </c>
    </row>
    <row r="42" spans="1:4" s="94" customFormat="1" x14ac:dyDescent="0.2">
      <c r="A42" s="136" t="s">
        <v>162</v>
      </c>
      <c r="B42" s="133">
        <v>535.29999999999995</v>
      </c>
      <c r="C42" t="s">
        <v>184</v>
      </c>
      <c r="D42" t="s">
        <v>50</v>
      </c>
    </row>
    <row r="43" spans="1:4" s="94" customFormat="1" x14ac:dyDescent="0.2">
      <c r="A43" s="136" t="s">
        <v>162</v>
      </c>
      <c r="B43" s="133">
        <v>12.64</v>
      </c>
      <c r="C43" t="s">
        <v>184</v>
      </c>
      <c r="D43" t="s">
        <v>49</v>
      </c>
    </row>
    <row r="44" spans="1:4" s="94" customFormat="1" x14ac:dyDescent="0.2">
      <c r="A44" s="136" t="s">
        <v>162</v>
      </c>
      <c r="B44" s="133">
        <v>17.75</v>
      </c>
      <c r="C44" t="s">
        <v>184</v>
      </c>
      <c r="D44" t="s">
        <v>49</v>
      </c>
    </row>
    <row r="45" spans="1:4" s="94" customFormat="1" x14ac:dyDescent="0.2">
      <c r="A45" s="136" t="s">
        <v>162</v>
      </c>
      <c r="B45" s="133">
        <v>57.11</v>
      </c>
      <c r="C45" t="s">
        <v>184</v>
      </c>
      <c r="D45" t="s">
        <v>161</v>
      </c>
    </row>
    <row r="46" spans="1:4" s="94" customFormat="1" x14ac:dyDescent="0.2">
      <c r="A46" s="136" t="s">
        <v>162</v>
      </c>
      <c r="B46" s="133">
        <v>63.99</v>
      </c>
      <c r="C46" t="s">
        <v>184</v>
      </c>
      <c r="D46" t="s">
        <v>161</v>
      </c>
    </row>
    <row r="47" spans="1:4" s="94" customFormat="1" x14ac:dyDescent="0.2">
      <c r="A47" s="113" t="s">
        <v>163</v>
      </c>
      <c r="B47" s="112">
        <v>34.53</v>
      </c>
      <c r="C47" s="135" t="s">
        <v>237</v>
      </c>
      <c r="D47" s="135" t="s">
        <v>51</v>
      </c>
    </row>
    <row r="48" spans="1:4" s="94" customFormat="1" x14ac:dyDescent="0.2">
      <c r="A48" s="137">
        <v>43329</v>
      </c>
      <c r="B48" s="133">
        <v>289.94</v>
      </c>
      <c r="C48" t="s">
        <v>209</v>
      </c>
      <c r="D48" t="s">
        <v>50</v>
      </c>
    </row>
    <row r="49" spans="1:4" s="94" customFormat="1" x14ac:dyDescent="0.2">
      <c r="A49" s="137">
        <v>43329</v>
      </c>
      <c r="B49" s="133">
        <v>12.64</v>
      </c>
      <c r="C49" t="s">
        <v>209</v>
      </c>
      <c r="D49" t="s">
        <v>49</v>
      </c>
    </row>
    <row r="50" spans="1:4" s="94" customFormat="1" x14ac:dyDescent="0.2">
      <c r="A50" s="137">
        <v>43329</v>
      </c>
      <c r="B50" s="133">
        <v>17.75</v>
      </c>
      <c r="C50" t="s">
        <v>209</v>
      </c>
      <c r="D50" t="s">
        <v>49</v>
      </c>
    </row>
    <row r="51" spans="1:4" s="94" customFormat="1" x14ac:dyDescent="0.2">
      <c r="A51" s="137">
        <v>43329</v>
      </c>
      <c r="B51" s="133">
        <v>17.75</v>
      </c>
      <c r="C51" t="s">
        <v>209</v>
      </c>
      <c r="D51" t="s">
        <v>49</v>
      </c>
    </row>
    <row r="52" spans="1:4" s="94" customFormat="1" x14ac:dyDescent="0.2">
      <c r="A52" s="138">
        <v>43329</v>
      </c>
      <c r="B52" s="112">
        <v>63.71</v>
      </c>
      <c r="C52" s="135" t="s">
        <v>209</v>
      </c>
      <c r="D52" s="135" t="s">
        <v>51</v>
      </c>
    </row>
    <row r="53" spans="1:4" s="94" customFormat="1" x14ac:dyDescent="0.2">
      <c r="A53" s="132">
        <v>43329</v>
      </c>
      <c r="B53" s="133">
        <v>83.76</v>
      </c>
      <c r="C53" t="s">
        <v>209</v>
      </c>
      <c r="D53" t="s">
        <v>161</v>
      </c>
    </row>
    <row r="54" spans="1:4" s="94" customFormat="1" x14ac:dyDescent="0.2">
      <c r="A54" s="132">
        <v>43329</v>
      </c>
      <c r="B54" s="133">
        <v>3</v>
      </c>
      <c r="C54" t="s">
        <v>209</v>
      </c>
      <c r="D54" t="s">
        <v>49</v>
      </c>
    </row>
    <row r="55" spans="1:4" s="94" customFormat="1" x14ac:dyDescent="0.2">
      <c r="A55" s="132">
        <v>43329</v>
      </c>
      <c r="B55" s="133">
        <v>227.83</v>
      </c>
      <c r="C55" t="s">
        <v>209</v>
      </c>
      <c r="D55" t="s">
        <v>151</v>
      </c>
    </row>
    <row r="56" spans="1:4" s="94" customFormat="1" x14ac:dyDescent="0.2">
      <c r="A56" s="132">
        <v>43329</v>
      </c>
      <c r="B56" s="133">
        <v>3</v>
      </c>
      <c r="C56" t="s">
        <v>209</v>
      </c>
      <c r="D56" t="s">
        <v>49</v>
      </c>
    </row>
    <row r="57" spans="1:4" s="94" customFormat="1" x14ac:dyDescent="0.2">
      <c r="A57" s="136" t="s">
        <v>164</v>
      </c>
      <c r="B57" s="133">
        <v>9.74</v>
      </c>
      <c r="C57" t="s">
        <v>210</v>
      </c>
      <c r="D57" t="s">
        <v>214</v>
      </c>
    </row>
    <row r="58" spans="1:4" s="94" customFormat="1" x14ac:dyDescent="0.2">
      <c r="A58" s="136" t="s">
        <v>165</v>
      </c>
      <c r="B58" s="133">
        <v>27.05</v>
      </c>
      <c r="C58" t="s">
        <v>210</v>
      </c>
      <c r="D58" t="s">
        <v>214</v>
      </c>
    </row>
    <row r="59" spans="1:4" s="94" customFormat="1" x14ac:dyDescent="0.2">
      <c r="A59" s="137">
        <v>43339</v>
      </c>
      <c r="B59" s="133">
        <v>233.78</v>
      </c>
      <c r="C59" t="s">
        <v>211</v>
      </c>
      <c r="D59" t="s">
        <v>50</v>
      </c>
    </row>
    <row r="60" spans="1:4" s="94" customFormat="1" x14ac:dyDescent="0.2">
      <c r="A60" s="137">
        <v>43339</v>
      </c>
      <c r="B60" s="133">
        <v>161.08000000000001</v>
      </c>
      <c r="C60" t="s">
        <v>211</v>
      </c>
      <c r="D60" t="s">
        <v>50</v>
      </c>
    </row>
    <row r="61" spans="1:4" s="94" customFormat="1" x14ac:dyDescent="0.2">
      <c r="A61" s="137">
        <v>43339</v>
      </c>
      <c r="B61" s="133">
        <v>12.64</v>
      </c>
      <c r="C61" t="s">
        <v>211</v>
      </c>
      <c r="D61" t="s">
        <v>214</v>
      </c>
    </row>
    <row r="62" spans="1:4" s="94" customFormat="1" x14ac:dyDescent="0.2">
      <c r="A62" s="138">
        <v>43339</v>
      </c>
      <c r="B62" s="112">
        <v>62.84</v>
      </c>
      <c r="C62" s="135" t="s">
        <v>211</v>
      </c>
      <c r="D62" s="135" t="s">
        <v>51</v>
      </c>
    </row>
    <row r="63" spans="1:4" s="94" customFormat="1" x14ac:dyDescent="0.2">
      <c r="A63" s="138">
        <v>43339</v>
      </c>
      <c r="B63" s="112">
        <v>68.3</v>
      </c>
      <c r="C63" s="135" t="s">
        <v>211</v>
      </c>
      <c r="D63" s="135" t="s">
        <v>51</v>
      </c>
    </row>
    <row r="64" spans="1:4" s="94" customFormat="1" x14ac:dyDescent="0.2">
      <c r="A64" s="111">
        <v>43339</v>
      </c>
      <c r="B64" s="112">
        <v>50.94</v>
      </c>
      <c r="C64" s="135" t="s">
        <v>211</v>
      </c>
      <c r="D64" s="135" t="s">
        <v>51</v>
      </c>
    </row>
    <row r="65" spans="1:4" s="94" customFormat="1" x14ac:dyDescent="0.2">
      <c r="A65" s="132">
        <v>43339</v>
      </c>
      <c r="B65" s="133">
        <v>3</v>
      </c>
      <c r="C65" t="s">
        <v>211</v>
      </c>
      <c r="D65" t="s">
        <v>49</v>
      </c>
    </row>
    <row r="66" spans="1:4" s="94" customFormat="1" x14ac:dyDescent="0.2">
      <c r="A66" s="132">
        <v>43355</v>
      </c>
      <c r="B66" s="133">
        <v>423.78</v>
      </c>
      <c r="C66" t="s">
        <v>185</v>
      </c>
      <c r="D66" t="s">
        <v>50</v>
      </c>
    </row>
    <row r="67" spans="1:4" s="94" customFormat="1" x14ac:dyDescent="0.2">
      <c r="A67" s="132">
        <v>43355</v>
      </c>
      <c r="B67" s="133">
        <v>12.64</v>
      </c>
      <c r="C67" t="s">
        <v>185</v>
      </c>
      <c r="D67" t="s">
        <v>49</v>
      </c>
    </row>
    <row r="68" spans="1:4" s="94" customFormat="1" x14ac:dyDescent="0.2">
      <c r="A68" s="132">
        <v>43355</v>
      </c>
      <c r="B68" s="133">
        <v>43.65</v>
      </c>
      <c r="C68" t="s">
        <v>185</v>
      </c>
      <c r="D68" t="s">
        <v>161</v>
      </c>
    </row>
    <row r="69" spans="1:4" s="94" customFormat="1" x14ac:dyDescent="0.2">
      <c r="A69" s="132">
        <v>43355</v>
      </c>
      <c r="B69" s="133">
        <v>3</v>
      </c>
      <c r="C69" t="s">
        <v>185</v>
      </c>
      <c r="D69" t="s">
        <v>49</v>
      </c>
    </row>
    <row r="70" spans="1:4" s="94" customFormat="1" x14ac:dyDescent="0.2">
      <c r="A70" s="136" t="s">
        <v>166</v>
      </c>
      <c r="B70" s="133">
        <v>7.83</v>
      </c>
      <c r="C70" t="s">
        <v>212</v>
      </c>
      <c r="D70" t="s">
        <v>214</v>
      </c>
    </row>
    <row r="71" spans="1:4" s="94" customFormat="1" x14ac:dyDescent="0.2">
      <c r="A71" s="136" t="s">
        <v>166</v>
      </c>
      <c r="B71" s="133">
        <v>15.65</v>
      </c>
      <c r="C71" t="s">
        <v>212</v>
      </c>
      <c r="D71" t="s">
        <v>214</v>
      </c>
    </row>
    <row r="72" spans="1:4" s="94" customFormat="1" x14ac:dyDescent="0.2">
      <c r="A72" s="132">
        <v>43382</v>
      </c>
      <c r="B72" s="133">
        <v>380.82</v>
      </c>
      <c r="C72" t="s">
        <v>186</v>
      </c>
      <c r="D72" t="s">
        <v>50</v>
      </c>
    </row>
    <row r="73" spans="1:4" s="94" customFormat="1" x14ac:dyDescent="0.2">
      <c r="A73" s="132">
        <v>43382</v>
      </c>
      <c r="B73" s="133">
        <v>12.64</v>
      </c>
      <c r="C73" t="s">
        <v>186</v>
      </c>
      <c r="D73" t="s">
        <v>49</v>
      </c>
    </row>
    <row r="74" spans="1:4" s="94" customFormat="1" x14ac:dyDescent="0.2">
      <c r="A74" s="132">
        <v>43382</v>
      </c>
      <c r="B74" s="133">
        <v>50.75</v>
      </c>
      <c r="C74" t="s">
        <v>186</v>
      </c>
      <c r="D74" t="s">
        <v>161</v>
      </c>
    </row>
    <row r="75" spans="1:4" s="94" customFormat="1" x14ac:dyDescent="0.2">
      <c r="A75" s="132">
        <v>43382</v>
      </c>
      <c r="B75" s="133">
        <v>3</v>
      </c>
      <c r="C75" t="s">
        <v>186</v>
      </c>
      <c r="D75" t="s">
        <v>49</v>
      </c>
    </row>
    <row r="76" spans="1:4" s="94" customFormat="1" x14ac:dyDescent="0.2">
      <c r="A76" s="132">
        <v>43382</v>
      </c>
      <c r="B76" s="112">
        <v>58.25</v>
      </c>
      <c r="C76" s="135" t="s">
        <v>186</v>
      </c>
      <c r="D76" s="135" t="s">
        <v>51</v>
      </c>
    </row>
    <row r="77" spans="1:4" s="94" customFormat="1" x14ac:dyDescent="0.2">
      <c r="A77" s="132">
        <v>43382</v>
      </c>
      <c r="B77" s="112">
        <v>26.69</v>
      </c>
      <c r="C77" s="135" t="s">
        <v>186</v>
      </c>
      <c r="D77" s="135" t="s">
        <v>51</v>
      </c>
    </row>
    <row r="78" spans="1:4" s="94" customFormat="1" x14ac:dyDescent="0.2">
      <c r="A78" s="132">
        <v>43391</v>
      </c>
      <c r="B78" s="133">
        <v>12.64</v>
      </c>
      <c r="C78" t="s">
        <v>211</v>
      </c>
      <c r="D78" t="s">
        <v>49</v>
      </c>
    </row>
    <row r="79" spans="1:4" s="94" customFormat="1" x14ac:dyDescent="0.2">
      <c r="A79" s="132">
        <v>43396</v>
      </c>
      <c r="B79" s="133">
        <v>472.27</v>
      </c>
      <c r="C79" t="s">
        <v>187</v>
      </c>
      <c r="D79" t="s">
        <v>50</v>
      </c>
    </row>
    <row r="80" spans="1:4" s="94" customFormat="1" x14ac:dyDescent="0.2">
      <c r="A80" s="132">
        <v>43396</v>
      </c>
      <c r="B80" s="133">
        <v>17.75</v>
      </c>
      <c r="C80" t="s">
        <v>187</v>
      </c>
      <c r="D80" t="s">
        <v>49</v>
      </c>
    </row>
    <row r="81" spans="1:4" s="94" customFormat="1" x14ac:dyDescent="0.2">
      <c r="A81" s="132">
        <v>43396</v>
      </c>
      <c r="B81" s="133">
        <v>50.75</v>
      </c>
      <c r="C81" t="s">
        <v>187</v>
      </c>
      <c r="D81" t="s">
        <v>161</v>
      </c>
    </row>
    <row r="82" spans="1:4" s="94" customFormat="1" x14ac:dyDescent="0.2">
      <c r="A82" s="132">
        <v>43396</v>
      </c>
      <c r="B82" s="133">
        <v>3</v>
      </c>
      <c r="C82" t="s">
        <v>187</v>
      </c>
      <c r="D82" t="s">
        <v>49</v>
      </c>
    </row>
    <row r="83" spans="1:4" s="94" customFormat="1" x14ac:dyDescent="0.2">
      <c r="A83" s="113" t="s">
        <v>149</v>
      </c>
      <c r="B83" s="112">
        <v>59.11</v>
      </c>
      <c r="C83" s="135" t="s">
        <v>187</v>
      </c>
      <c r="D83" s="135" t="s">
        <v>51</v>
      </c>
    </row>
    <row r="84" spans="1:4" s="94" customFormat="1" x14ac:dyDescent="0.2">
      <c r="A84" s="113" t="s">
        <v>149</v>
      </c>
      <c r="B84" s="112">
        <v>40.840000000000003</v>
      </c>
      <c r="C84" s="135" t="s">
        <v>187</v>
      </c>
      <c r="D84" s="135" t="s">
        <v>51</v>
      </c>
    </row>
    <row r="85" spans="1:4" s="94" customFormat="1" x14ac:dyDescent="0.2">
      <c r="A85" s="132">
        <v>43398</v>
      </c>
      <c r="B85" s="133">
        <v>536.95000000000005</v>
      </c>
      <c r="C85" t="s">
        <v>213</v>
      </c>
      <c r="D85" t="s">
        <v>50</v>
      </c>
    </row>
    <row r="86" spans="1:4" s="94" customFormat="1" x14ac:dyDescent="0.2">
      <c r="A86" s="132">
        <v>43398</v>
      </c>
      <c r="B86" s="133">
        <v>17.75</v>
      </c>
      <c r="C86" t="s">
        <v>213</v>
      </c>
      <c r="D86" t="s">
        <v>49</v>
      </c>
    </row>
    <row r="87" spans="1:4" s="94" customFormat="1" x14ac:dyDescent="0.2">
      <c r="A87" s="132">
        <v>43398</v>
      </c>
      <c r="B87" s="133">
        <v>71.02</v>
      </c>
      <c r="C87" t="s">
        <v>213</v>
      </c>
      <c r="D87" t="s">
        <v>161</v>
      </c>
    </row>
    <row r="88" spans="1:4" s="94" customFormat="1" x14ac:dyDescent="0.2">
      <c r="A88" s="132">
        <v>43398</v>
      </c>
      <c r="B88" s="133">
        <v>3</v>
      </c>
      <c r="C88" t="s">
        <v>213</v>
      </c>
      <c r="D88" t="s">
        <v>49</v>
      </c>
    </row>
    <row r="89" spans="1:4" s="94" customFormat="1" x14ac:dyDescent="0.2">
      <c r="A89" s="113" t="s">
        <v>167</v>
      </c>
      <c r="B89" s="112">
        <v>65.91</v>
      </c>
      <c r="C89" s="135" t="s">
        <v>213</v>
      </c>
      <c r="D89" s="135" t="s">
        <v>51</v>
      </c>
    </row>
    <row r="90" spans="1:4" s="94" customFormat="1" x14ac:dyDescent="0.2">
      <c r="A90" s="113" t="s">
        <v>79</v>
      </c>
      <c r="B90" s="112">
        <v>65.81</v>
      </c>
      <c r="C90" s="135" t="s">
        <v>216</v>
      </c>
      <c r="D90" s="135" t="s">
        <v>51</v>
      </c>
    </row>
    <row r="91" spans="1:4" s="94" customFormat="1" x14ac:dyDescent="0.2">
      <c r="A91" s="136" t="s">
        <v>168</v>
      </c>
      <c r="B91" s="133">
        <v>7.74</v>
      </c>
      <c r="C91" t="s">
        <v>188</v>
      </c>
      <c r="D91" t="s">
        <v>214</v>
      </c>
    </row>
    <row r="92" spans="1:4" s="94" customFormat="1" x14ac:dyDescent="0.2">
      <c r="A92" s="132">
        <v>43420</v>
      </c>
      <c r="B92" s="133">
        <v>17.75</v>
      </c>
      <c r="C92" t="s">
        <v>218</v>
      </c>
      <c r="D92" t="s">
        <v>49</v>
      </c>
    </row>
    <row r="93" spans="1:4" s="94" customFormat="1" x14ac:dyDescent="0.2">
      <c r="A93" s="132">
        <v>43420</v>
      </c>
      <c r="B93" s="133">
        <v>17.75</v>
      </c>
      <c r="C93" t="s">
        <v>218</v>
      </c>
      <c r="D93" t="s">
        <v>49</v>
      </c>
    </row>
    <row r="94" spans="1:4" s="94" customFormat="1" x14ac:dyDescent="0.2">
      <c r="A94" s="132">
        <v>43420</v>
      </c>
      <c r="B94" s="133">
        <v>268.2</v>
      </c>
      <c r="C94" t="s">
        <v>218</v>
      </c>
      <c r="D94" t="s">
        <v>161</v>
      </c>
    </row>
    <row r="95" spans="1:4" s="94" customFormat="1" x14ac:dyDescent="0.2">
      <c r="A95" s="132">
        <v>43420</v>
      </c>
      <c r="B95" s="133">
        <v>3</v>
      </c>
      <c r="C95" t="s">
        <v>218</v>
      </c>
      <c r="D95" t="s">
        <v>49</v>
      </c>
    </row>
    <row r="96" spans="1:4" s="94" customFormat="1" x14ac:dyDescent="0.2">
      <c r="A96" s="132">
        <v>43422</v>
      </c>
      <c r="B96" s="133">
        <v>295.73</v>
      </c>
      <c r="C96" t="s">
        <v>219</v>
      </c>
      <c r="D96" t="s">
        <v>50</v>
      </c>
    </row>
    <row r="97" spans="1:4" s="94" customFormat="1" x14ac:dyDescent="0.2">
      <c r="A97" s="132">
        <v>43433</v>
      </c>
      <c r="B97" s="133">
        <v>349.43</v>
      </c>
      <c r="C97" t="s">
        <v>189</v>
      </c>
      <c r="D97" t="s">
        <v>50</v>
      </c>
    </row>
    <row r="98" spans="1:4" s="94" customFormat="1" x14ac:dyDescent="0.2">
      <c r="A98" s="132">
        <v>43433</v>
      </c>
      <c r="B98" s="133">
        <v>12.64</v>
      </c>
      <c r="C98" t="s">
        <v>189</v>
      </c>
      <c r="D98" t="s">
        <v>49</v>
      </c>
    </row>
    <row r="99" spans="1:4" s="94" customFormat="1" x14ac:dyDescent="0.2">
      <c r="A99" s="132">
        <v>43433</v>
      </c>
      <c r="B99" s="133">
        <v>17.75</v>
      </c>
      <c r="C99" t="s">
        <v>189</v>
      </c>
      <c r="D99" t="s">
        <v>49</v>
      </c>
    </row>
    <row r="100" spans="1:4" s="94" customFormat="1" x14ac:dyDescent="0.2">
      <c r="A100" s="132">
        <v>43433</v>
      </c>
      <c r="B100" s="133">
        <v>133.04</v>
      </c>
      <c r="C100" t="s">
        <v>189</v>
      </c>
      <c r="D100" t="s">
        <v>151</v>
      </c>
    </row>
    <row r="101" spans="1:4" s="94" customFormat="1" x14ac:dyDescent="0.2">
      <c r="A101" s="132">
        <v>43433</v>
      </c>
      <c r="B101" s="133">
        <v>3</v>
      </c>
      <c r="C101" t="s">
        <v>189</v>
      </c>
      <c r="D101" t="s">
        <v>49</v>
      </c>
    </row>
    <row r="102" spans="1:4" s="94" customFormat="1" x14ac:dyDescent="0.2">
      <c r="A102" s="132">
        <v>43433</v>
      </c>
      <c r="B102" s="133">
        <v>111.42</v>
      </c>
      <c r="C102" t="s">
        <v>189</v>
      </c>
      <c r="D102" t="s">
        <v>161</v>
      </c>
    </row>
    <row r="103" spans="1:4" s="94" customFormat="1" x14ac:dyDescent="0.2">
      <c r="A103" s="132">
        <v>43433</v>
      </c>
      <c r="B103" s="133">
        <v>3</v>
      </c>
      <c r="C103" t="s">
        <v>189</v>
      </c>
      <c r="D103" t="s">
        <v>49</v>
      </c>
    </row>
    <row r="104" spans="1:4" s="94" customFormat="1" x14ac:dyDescent="0.2">
      <c r="A104" s="138">
        <v>43434</v>
      </c>
      <c r="B104" s="112">
        <v>64.66</v>
      </c>
      <c r="C104" s="135" t="s">
        <v>189</v>
      </c>
      <c r="D104" s="135" t="s">
        <v>51</v>
      </c>
    </row>
    <row r="105" spans="1:4" s="94" customFormat="1" x14ac:dyDescent="0.2">
      <c r="A105" s="138">
        <v>43434</v>
      </c>
      <c r="B105" s="112">
        <v>70.209999999999994</v>
      </c>
      <c r="C105" s="135" t="s">
        <v>189</v>
      </c>
      <c r="D105" s="135" t="s">
        <v>51</v>
      </c>
    </row>
    <row r="106" spans="1:4" s="94" customFormat="1" x14ac:dyDescent="0.2">
      <c r="A106" s="111">
        <v>43436</v>
      </c>
      <c r="B106" s="112">
        <v>223.87</v>
      </c>
      <c r="C106" s="135" t="s">
        <v>189</v>
      </c>
      <c r="D106" s="135" t="s">
        <v>50</v>
      </c>
    </row>
    <row r="107" spans="1:4" s="94" customFormat="1" x14ac:dyDescent="0.2">
      <c r="A107" s="111">
        <v>43436</v>
      </c>
      <c r="B107" s="112">
        <v>12.64</v>
      </c>
      <c r="C107" s="135" t="s">
        <v>189</v>
      </c>
      <c r="D107" s="135" t="s">
        <v>49</v>
      </c>
    </row>
    <row r="108" spans="1:4" s="94" customFormat="1" x14ac:dyDescent="0.2">
      <c r="A108" s="113" t="s">
        <v>169</v>
      </c>
      <c r="B108" s="112">
        <v>61.12</v>
      </c>
      <c r="C108" s="135" t="s">
        <v>189</v>
      </c>
      <c r="D108" s="135" t="s">
        <v>51</v>
      </c>
    </row>
    <row r="109" spans="1:4" s="94" customFormat="1" x14ac:dyDescent="0.2">
      <c r="A109" s="111">
        <v>43448</v>
      </c>
      <c r="B109" s="112">
        <v>293.83999999999997</v>
      </c>
      <c r="C109" s="135" t="s">
        <v>190</v>
      </c>
      <c r="D109" s="135" t="s">
        <v>50</v>
      </c>
    </row>
    <row r="110" spans="1:4" s="94" customFormat="1" x14ac:dyDescent="0.2">
      <c r="A110" s="132">
        <v>43448</v>
      </c>
      <c r="B110" s="133">
        <v>12.64</v>
      </c>
      <c r="C110" t="s">
        <v>190</v>
      </c>
      <c r="D110" t="s">
        <v>49</v>
      </c>
    </row>
    <row r="111" spans="1:4" s="94" customFormat="1" x14ac:dyDescent="0.2">
      <c r="A111" s="132">
        <v>43448</v>
      </c>
      <c r="B111" s="133">
        <v>17.75</v>
      </c>
      <c r="C111" t="s">
        <v>190</v>
      </c>
      <c r="D111" t="s">
        <v>49</v>
      </c>
    </row>
    <row r="112" spans="1:4" s="94" customFormat="1" x14ac:dyDescent="0.2">
      <c r="A112" s="132">
        <v>43448</v>
      </c>
      <c r="B112" s="133">
        <v>17.75</v>
      </c>
      <c r="C112" t="s">
        <v>190</v>
      </c>
      <c r="D112" t="s">
        <v>49</v>
      </c>
    </row>
    <row r="113" spans="1:4" s="94" customFormat="1" x14ac:dyDescent="0.2">
      <c r="A113" s="132">
        <v>43448</v>
      </c>
      <c r="B113" s="133">
        <v>308.95999999999998</v>
      </c>
      <c r="C113" t="s">
        <v>190</v>
      </c>
      <c r="D113" t="s">
        <v>151</v>
      </c>
    </row>
    <row r="114" spans="1:4" s="94" customFormat="1" x14ac:dyDescent="0.2">
      <c r="A114" s="132">
        <v>43448</v>
      </c>
      <c r="B114" s="133">
        <v>3</v>
      </c>
      <c r="C114" t="s">
        <v>190</v>
      </c>
      <c r="D114" t="s">
        <v>49</v>
      </c>
    </row>
    <row r="115" spans="1:4" s="94" customFormat="1" x14ac:dyDescent="0.2">
      <c r="A115" s="132">
        <v>43448</v>
      </c>
      <c r="B115" s="133">
        <v>219.6</v>
      </c>
      <c r="C115" t="s">
        <v>190</v>
      </c>
      <c r="D115" t="s">
        <v>161</v>
      </c>
    </row>
    <row r="116" spans="1:4" s="94" customFormat="1" x14ac:dyDescent="0.2">
      <c r="A116" s="132">
        <v>43448</v>
      </c>
      <c r="B116" s="133">
        <v>3</v>
      </c>
      <c r="C116" t="s">
        <v>190</v>
      </c>
      <c r="D116" t="s">
        <v>49</v>
      </c>
    </row>
    <row r="117" spans="1:4" s="94" customFormat="1" x14ac:dyDescent="0.2">
      <c r="A117" s="136" t="s">
        <v>170</v>
      </c>
      <c r="B117" s="133">
        <v>72.52</v>
      </c>
      <c r="C117" t="s">
        <v>191</v>
      </c>
      <c r="D117" t="s">
        <v>214</v>
      </c>
    </row>
    <row r="118" spans="1:4" s="94" customFormat="1" x14ac:dyDescent="0.2">
      <c r="A118" s="113" t="s">
        <v>170</v>
      </c>
      <c r="B118" s="112">
        <v>65.040000000000006</v>
      </c>
      <c r="C118" s="135" t="s">
        <v>190</v>
      </c>
      <c r="D118" s="135" t="s">
        <v>51</v>
      </c>
    </row>
    <row r="119" spans="1:4" s="94" customFormat="1" x14ac:dyDescent="0.2">
      <c r="A119" s="136" t="s">
        <v>170</v>
      </c>
      <c r="B119" s="133">
        <v>5.3</v>
      </c>
      <c r="C119" t="s">
        <v>192</v>
      </c>
      <c r="D119" t="s">
        <v>81</v>
      </c>
    </row>
    <row r="120" spans="1:4" s="94" customFormat="1" x14ac:dyDescent="0.2">
      <c r="A120" s="136" t="s">
        <v>171</v>
      </c>
      <c r="B120" s="133">
        <v>4</v>
      </c>
      <c r="C120" t="s">
        <v>192</v>
      </c>
      <c r="D120" t="s">
        <v>81</v>
      </c>
    </row>
    <row r="121" spans="1:4" s="94" customFormat="1" x14ac:dyDescent="0.2">
      <c r="A121" s="136" t="s">
        <v>171</v>
      </c>
      <c r="B121" s="133">
        <v>5.83</v>
      </c>
      <c r="C121" t="s">
        <v>192</v>
      </c>
      <c r="D121" t="s">
        <v>81</v>
      </c>
    </row>
    <row r="122" spans="1:4" s="94" customFormat="1" x14ac:dyDescent="0.2">
      <c r="A122" s="113" t="s">
        <v>172</v>
      </c>
      <c r="B122" s="112">
        <v>59.69</v>
      </c>
      <c r="C122" s="135" t="s">
        <v>217</v>
      </c>
      <c r="D122" s="135" t="s">
        <v>51</v>
      </c>
    </row>
    <row r="123" spans="1:4" s="94" customFormat="1" x14ac:dyDescent="0.2">
      <c r="A123" s="132">
        <v>43482</v>
      </c>
      <c r="B123" s="133">
        <v>206.26</v>
      </c>
      <c r="C123" t="s">
        <v>193</v>
      </c>
      <c r="D123" t="s">
        <v>50</v>
      </c>
    </row>
    <row r="124" spans="1:4" s="94" customFormat="1" x14ac:dyDescent="0.2">
      <c r="A124" s="132">
        <v>43482</v>
      </c>
      <c r="B124" s="133">
        <v>17.75</v>
      </c>
      <c r="C124" t="s">
        <v>193</v>
      </c>
      <c r="D124" t="s">
        <v>49</v>
      </c>
    </row>
    <row r="125" spans="1:4" s="94" customFormat="1" x14ac:dyDescent="0.2">
      <c r="A125" s="113" t="s">
        <v>173</v>
      </c>
      <c r="B125" s="112">
        <v>67.53</v>
      </c>
      <c r="C125" s="135" t="s">
        <v>193</v>
      </c>
      <c r="D125" s="135" t="s">
        <v>51</v>
      </c>
    </row>
    <row r="126" spans="1:4" s="94" customFormat="1" x14ac:dyDescent="0.2">
      <c r="A126" s="132">
        <v>43501</v>
      </c>
      <c r="B126" s="133">
        <v>162.78</v>
      </c>
      <c r="C126" t="s">
        <v>194</v>
      </c>
      <c r="D126" t="s">
        <v>50</v>
      </c>
    </row>
    <row r="127" spans="1:4" s="94" customFormat="1" x14ac:dyDescent="0.2">
      <c r="A127" s="132">
        <v>43501</v>
      </c>
      <c r="B127" s="133">
        <v>12.64</v>
      </c>
      <c r="C127" t="s">
        <v>194</v>
      </c>
      <c r="D127" t="s">
        <v>49</v>
      </c>
    </row>
    <row r="128" spans="1:4" s="94" customFormat="1" x14ac:dyDescent="0.2">
      <c r="A128" s="132">
        <v>43501</v>
      </c>
      <c r="B128" s="133">
        <v>17.75</v>
      </c>
      <c r="C128" t="s">
        <v>194</v>
      </c>
      <c r="D128" t="s">
        <v>49</v>
      </c>
    </row>
    <row r="129" spans="1:4" s="94" customFormat="1" x14ac:dyDescent="0.2">
      <c r="A129" s="132">
        <v>43501</v>
      </c>
      <c r="B129" s="133">
        <v>333.47</v>
      </c>
      <c r="C129" t="s">
        <v>194</v>
      </c>
      <c r="D129" t="s">
        <v>161</v>
      </c>
    </row>
    <row r="130" spans="1:4" s="94" customFormat="1" x14ac:dyDescent="0.2">
      <c r="A130" s="132">
        <v>43501</v>
      </c>
      <c r="B130" s="133">
        <v>3</v>
      </c>
      <c r="C130" t="s">
        <v>194</v>
      </c>
      <c r="D130" t="s">
        <v>49</v>
      </c>
    </row>
    <row r="131" spans="1:4" s="94" customFormat="1" x14ac:dyDescent="0.2">
      <c r="A131" s="136" t="s">
        <v>174</v>
      </c>
      <c r="B131" s="133">
        <v>9.57</v>
      </c>
      <c r="C131" t="s">
        <v>195</v>
      </c>
      <c r="D131" t="s">
        <v>214</v>
      </c>
    </row>
    <row r="132" spans="1:4" s="94" customFormat="1" x14ac:dyDescent="0.2">
      <c r="A132" s="132">
        <v>43524</v>
      </c>
      <c r="B132" s="133">
        <v>17.75</v>
      </c>
      <c r="C132" t="s">
        <v>196</v>
      </c>
      <c r="D132" t="s">
        <v>49</v>
      </c>
    </row>
    <row r="133" spans="1:4" s="94" customFormat="1" x14ac:dyDescent="0.2">
      <c r="A133" s="138">
        <v>43524</v>
      </c>
      <c r="B133" s="112">
        <v>33</v>
      </c>
      <c r="C133" s="135" t="s">
        <v>215</v>
      </c>
      <c r="D133" s="135" t="s">
        <v>51</v>
      </c>
    </row>
    <row r="134" spans="1:4" s="94" customFormat="1" x14ac:dyDescent="0.2">
      <c r="A134" s="138">
        <v>43524</v>
      </c>
      <c r="B134" s="112">
        <v>37.78</v>
      </c>
      <c r="C134" s="135" t="s">
        <v>215</v>
      </c>
      <c r="D134" s="135" t="s">
        <v>51</v>
      </c>
    </row>
    <row r="135" spans="1:4" s="94" customFormat="1" x14ac:dyDescent="0.2">
      <c r="A135" s="138">
        <v>43524</v>
      </c>
      <c r="B135" s="112">
        <v>13.11</v>
      </c>
      <c r="C135" s="135" t="s">
        <v>215</v>
      </c>
      <c r="D135" s="135" t="s">
        <v>51</v>
      </c>
    </row>
    <row r="136" spans="1:4" s="94" customFormat="1" x14ac:dyDescent="0.2">
      <c r="A136" s="138">
        <v>43524</v>
      </c>
      <c r="B136" s="112">
        <v>11.19</v>
      </c>
      <c r="C136" s="135" t="s">
        <v>215</v>
      </c>
      <c r="D136" s="135" t="s">
        <v>51</v>
      </c>
    </row>
    <row r="137" spans="1:4" s="94" customFormat="1" x14ac:dyDescent="0.2">
      <c r="A137" s="138">
        <v>43524</v>
      </c>
      <c r="B137" s="112">
        <v>11.19</v>
      </c>
      <c r="C137" s="135" t="s">
        <v>215</v>
      </c>
      <c r="D137" s="135" t="s">
        <v>51</v>
      </c>
    </row>
    <row r="138" spans="1:4" s="94" customFormat="1" x14ac:dyDescent="0.2">
      <c r="A138" s="111">
        <v>43524</v>
      </c>
      <c r="B138" s="112">
        <v>348.26</v>
      </c>
      <c r="C138" s="135" t="s">
        <v>196</v>
      </c>
      <c r="D138" s="135" t="s">
        <v>151</v>
      </c>
    </row>
    <row r="139" spans="1:4" s="94" customFormat="1" x14ac:dyDescent="0.2">
      <c r="A139" s="132">
        <v>43524</v>
      </c>
      <c r="B139" s="133">
        <v>3</v>
      </c>
      <c r="C139" t="s">
        <v>196</v>
      </c>
      <c r="D139" t="s">
        <v>49</v>
      </c>
    </row>
    <row r="140" spans="1:4" s="94" customFormat="1" x14ac:dyDescent="0.2">
      <c r="A140" s="136" t="s">
        <v>175</v>
      </c>
      <c r="B140" s="133">
        <v>49.74</v>
      </c>
      <c r="C140" t="s">
        <v>197</v>
      </c>
      <c r="D140" t="s">
        <v>214</v>
      </c>
    </row>
    <row r="141" spans="1:4" s="94" customFormat="1" x14ac:dyDescent="0.2">
      <c r="A141" s="137">
        <v>43531</v>
      </c>
      <c r="B141" s="133">
        <v>171.45</v>
      </c>
      <c r="C141" t="s">
        <v>198</v>
      </c>
      <c r="D141" t="s">
        <v>51</v>
      </c>
    </row>
    <row r="142" spans="1:4" s="94" customFormat="1" x14ac:dyDescent="0.2">
      <c r="A142" s="132">
        <v>43538</v>
      </c>
      <c r="B142" s="133">
        <v>17.75</v>
      </c>
      <c r="C142" t="s">
        <v>199</v>
      </c>
      <c r="D142" t="s">
        <v>49</v>
      </c>
    </row>
    <row r="143" spans="1:4" s="94" customFormat="1" x14ac:dyDescent="0.2">
      <c r="A143" s="132">
        <v>43538</v>
      </c>
      <c r="B143" s="133">
        <v>17.75</v>
      </c>
      <c r="C143" t="s">
        <v>199</v>
      </c>
      <c r="D143" t="s">
        <v>49</v>
      </c>
    </row>
    <row r="144" spans="1:4" s="94" customFormat="1" x14ac:dyDescent="0.2">
      <c r="A144" s="132">
        <v>43538</v>
      </c>
      <c r="B144" s="133">
        <v>179.65</v>
      </c>
      <c r="C144" t="s">
        <v>199</v>
      </c>
      <c r="D144" t="s">
        <v>151</v>
      </c>
    </row>
    <row r="145" spans="1:4" s="94" customFormat="1" x14ac:dyDescent="0.2">
      <c r="A145" s="132">
        <v>43538</v>
      </c>
      <c r="B145" s="133">
        <v>3</v>
      </c>
      <c r="C145" t="s">
        <v>199</v>
      </c>
      <c r="D145" t="s">
        <v>49</v>
      </c>
    </row>
    <row r="146" spans="1:4" s="94" customFormat="1" x14ac:dyDescent="0.2">
      <c r="A146" s="132">
        <v>43538</v>
      </c>
      <c r="B146" s="133">
        <v>172.33</v>
      </c>
      <c r="C146" t="s">
        <v>199</v>
      </c>
      <c r="D146" t="s">
        <v>161</v>
      </c>
    </row>
    <row r="147" spans="1:4" s="94" customFormat="1" x14ac:dyDescent="0.2">
      <c r="A147" s="132">
        <v>43538</v>
      </c>
      <c r="B147" s="133">
        <v>3</v>
      </c>
      <c r="C147" t="s">
        <v>199</v>
      </c>
      <c r="D147" t="s">
        <v>49</v>
      </c>
    </row>
    <row r="148" spans="1:4" s="94" customFormat="1" x14ac:dyDescent="0.2">
      <c r="A148" s="132">
        <v>43538</v>
      </c>
      <c r="B148" s="133">
        <v>6.41</v>
      </c>
      <c r="C148" t="s">
        <v>199</v>
      </c>
      <c r="D148" t="s">
        <v>161</v>
      </c>
    </row>
    <row r="149" spans="1:4" s="94" customFormat="1" x14ac:dyDescent="0.2">
      <c r="A149" s="132">
        <v>43538</v>
      </c>
      <c r="B149" s="133">
        <v>3</v>
      </c>
      <c r="C149" t="s">
        <v>199</v>
      </c>
      <c r="D149" t="s">
        <v>49</v>
      </c>
    </row>
    <row r="150" spans="1:4" s="94" customFormat="1" x14ac:dyDescent="0.2">
      <c r="A150" s="136" t="s">
        <v>90</v>
      </c>
      <c r="B150" s="133">
        <v>8.6999999999999993</v>
      </c>
      <c r="C150" t="s">
        <v>200</v>
      </c>
      <c r="D150" t="s">
        <v>214</v>
      </c>
    </row>
    <row r="151" spans="1:4" s="94" customFormat="1" x14ac:dyDescent="0.2">
      <c r="A151" s="136" t="s">
        <v>90</v>
      </c>
      <c r="B151" s="133">
        <v>11.3</v>
      </c>
      <c r="C151" t="s">
        <v>200</v>
      </c>
      <c r="D151" t="s">
        <v>214</v>
      </c>
    </row>
    <row r="152" spans="1:4" s="94" customFormat="1" x14ac:dyDescent="0.2">
      <c r="A152" s="136" t="s">
        <v>90</v>
      </c>
      <c r="B152" s="133">
        <v>8.6999999999999993</v>
      </c>
      <c r="C152" t="s">
        <v>200</v>
      </c>
      <c r="D152" t="s">
        <v>214</v>
      </c>
    </row>
    <row r="153" spans="1:4" s="94" customFormat="1" x14ac:dyDescent="0.2">
      <c r="A153" s="136" t="s">
        <v>90</v>
      </c>
      <c r="B153" s="133">
        <v>11.3</v>
      </c>
      <c r="C153" t="s">
        <v>200</v>
      </c>
      <c r="D153" t="s">
        <v>214</v>
      </c>
    </row>
    <row r="154" spans="1:4" s="94" customFormat="1" x14ac:dyDescent="0.2">
      <c r="A154" s="132">
        <v>43551</v>
      </c>
      <c r="B154" s="133">
        <v>135.49</v>
      </c>
      <c r="C154" t="s">
        <v>176</v>
      </c>
      <c r="D154" t="s">
        <v>50</v>
      </c>
    </row>
    <row r="155" spans="1:4" s="94" customFormat="1" x14ac:dyDescent="0.2">
      <c r="A155" s="132">
        <v>43551</v>
      </c>
      <c r="B155" s="133">
        <v>750</v>
      </c>
      <c r="C155" t="s">
        <v>176</v>
      </c>
      <c r="D155" t="s">
        <v>151</v>
      </c>
    </row>
    <row r="156" spans="1:4" s="94" customFormat="1" x14ac:dyDescent="0.2">
      <c r="A156" s="132">
        <v>43551</v>
      </c>
      <c r="B156" s="133">
        <v>17.75</v>
      </c>
      <c r="C156" t="s">
        <v>176</v>
      </c>
      <c r="D156" t="s">
        <v>49</v>
      </c>
    </row>
    <row r="157" spans="1:4" s="94" customFormat="1" x14ac:dyDescent="0.2">
      <c r="A157" s="132">
        <v>43551</v>
      </c>
      <c r="B157" s="133">
        <v>17.75</v>
      </c>
      <c r="C157" t="s">
        <v>176</v>
      </c>
      <c r="D157" t="s">
        <v>49</v>
      </c>
    </row>
    <row r="158" spans="1:4" s="94" customFormat="1" x14ac:dyDescent="0.2">
      <c r="A158" s="132">
        <v>43551</v>
      </c>
      <c r="B158" s="133">
        <v>27.29</v>
      </c>
      <c r="C158" t="s">
        <v>176</v>
      </c>
      <c r="D158" t="s">
        <v>50</v>
      </c>
    </row>
    <row r="159" spans="1:4" s="94" customFormat="1" x14ac:dyDescent="0.2">
      <c r="A159" s="132">
        <v>43551</v>
      </c>
      <c r="B159" s="133">
        <v>17.75</v>
      </c>
      <c r="C159" t="s">
        <v>176</v>
      </c>
      <c r="D159" t="s">
        <v>49</v>
      </c>
    </row>
    <row r="160" spans="1:4" s="94" customFormat="1" x14ac:dyDescent="0.2">
      <c r="A160" s="132">
        <v>43551</v>
      </c>
      <c r="B160" s="133">
        <v>10</v>
      </c>
      <c r="C160" t="s">
        <v>176</v>
      </c>
      <c r="D160" t="s">
        <v>49</v>
      </c>
    </row>
    <row r="161" spans="1:4" s="94" customFormat="1" x14ac:dyDescent="0.2">
      <c r="A161" s="132">
        <v>43551</v>
      </c>
      <c r="B161" s="133">
        <v>17.75</v>
      </c>
      <c r="C161" t="s">
        <v>176</v>
      </c>
      <c r="D161" t="s">
        <v>49</v>
      </c>
    </row>
    <row r="162" spans="1:4" s="94" customFormat="1" x14ac:dyDescent="0.2">
      <c r="A162" s="132">
        <v>43551</v>
      </c>
      <c r="B162" s="133">
        <v>389.88</v>
      </c>
      <c r="C162" t="s">
        <v>176</v>
      </c>
      <c r="D162" t="s">
        <v>161</v>
      </c>
    </row>
    <row r="163" spans="1:4" s="94" customFormat="1" x14ac:dyDescent="0.2">
      <c r="A163" s="132">
        <v>43551</v>
      </c>
      <c r="B163" s="133">
        <v>3</v>
      </c>
      <c r="C163" t="s">
        <v>176</v>
      </c>
      <c r="D163" t="s">
        <v>49</v>
      </c>
    </row>
    <row r="164" spans="1:4" s="94" customFormat="1" x14ac:dyDescent="0.2">
      <c r="A164" s="132">
        <v>43551</v>
      </c>
      <c r="B164" s="133">
        <v>16.09</v>
      </c>
      <c r="C164" t="s">
        <v>176</v>
      </c>
      <c r="D164" t="s">
        <v>151</v>
      </c>
    </row>
    <row r="165" spans="1:4" s="94" customFormat="1" x14ac:dyDescent="0.2">
      <c r="A165" s="132">
        <v>43551</v>
      </c>
      <c r="B165" s="133">
        <v>3</v>
      </c>
      <c r="C165" t="s">
        <v>176</v>
      </c>
      <c r="D165" t="s">
        <v>49</v>
      </c>
    </row>
    <row r="166" spans="1:4" s="94" customFormat="1" x14ac:dyDescent="0.2">
      <c r="A166" s="138">
        <v>43555</v>
      </c>
      <c r="B166" s="112">
        <v>66.569999999999993</v>
      </c>
      <c r="C166" s="135" t="s">
        <v>176</v>
      </c>
      <c r="D166" s="135" t="s">
        <v>51</v>
      </c>
    </row>
    <row r="167" spans="1:4" s="94" customFormat="1" x14ac:dyDescent="0.2">
      <c r="A167" s="137">
        <v>43552</v>
      </c>
      <c r="B167" s="133">
        <v>35.83</v>
      </c>
      <c r="C167" t="s">
        <v>201</v>
      </c>
      <c r="D167" t="s">
        <v>214</v>
      </c>
    </row>
    <row r="168" spans="1:4" s="94" customFormat="1" x14ac:dyDescent="0.2">
      <c r="A168" s="132">
        <v>43567</v>
      </c>
      <c r="B168" s="133">
        <v>502.26</v>
      </c>
      <c r="C168" t="s">
        <v>202</v>
      </c>
      <c r="D168" t="s">
        <v>50</v>
      </c>
    </row>
    <row r="169" spans="1:4" s="94" customFormat="1" x14ac:dyDescent="0.2">
      <c r="A169" s="132">
        <v>43567</v>
      </c>
      <c r="B169" s="133">
        <v>12.64</v>
      </c>
      <c r="C169" t="s">
        <v>202</v>
      </c>
      <c r="D169" t="s">
        <v>49</v>
      </c>
    </row>
    <row r="170" spans="1:4" s="94" customFormat="1" x14ac:dyDescent="0.2">
      <c r="A170" s="132">
        <v>43567</v>
      </c>
      <c r="B170" s="133">
        <v>68.25</v>
      </c>
      <c r="C170" t="s">
        <v>203</v>
      </c>
      <c r="D170" t="s">
        <v>50</v>
      </c>
    </row>
    <row r="171" spans="1:4" s="94" customFormat="1" x14ac:dyDescent="0.2">
      <c r="A171" s="132">
        <v>43567</v>
      </c>
      <c r="B171" s="133">
        <v>17.75</v>
      </c>
      <c r="C171" t="s">
        <v>203</v>
      </c>
      <c r="D171" t="s">
        <v>49</v>
      </c>
    </row>
    <row r="172" spans="1:4" s="94" customFormat="1" x14ac:dyDescent="0.2">
      <c r="A172" s="132">
        <v>43567</v>
      </c>
      <c r="B172" s="133">
        <v>189.85</v>
      </c>
      <c r="C172" t="s">
        <v>203</v>
      </c>
      <c r="D172" t="s">
        <v>161</v>
      </c>
    </row>
    <row r="173" spans="1:4" s="94" customFormat="1" x14ac:dyDescent="0.2">
      <c r="A173" s="132">
        <v>43567</v>
      </c>
      <c r="B173" s="133">
        <v>3</v>
      </c>
      <c r="C173" t="s">
        <v>203</v>
      </c>
      <c r="D173" t="s">
        <v>49</v>
      </c>
    </row>
    <row r="174" spans="1:4" s="94" customFormat="1" x14ac:dyDescent="0.2">
      <c r="A174" s="113" t="s">
        <v>178</v>
      </c>
      <c r="B174" s="112">
        <v>61.89</v>
      </c>
      <c r="C174" s="135" t="s">
        <v>203</v>
      </c>
      <c r="D174" s="135" t="s">
        <v>51</v>
      </c>
    </row>
    <row r="175" spans="1:4" s="94" customFormat="1" x14ac:dyDescent="0.2">
      <c r="A175" s="132">
        <v>43599</v>
      </c>
      <c r="B175" s="133">
        <v>109.37</v>
      </c>
      <c r="C175" t="s">
        <v>220</v>
      </c>
      <c r="D175" t="s">
        <v>161</v>
      </c>
    </row>
    <row r="176" spans="1:4" s="94" customFormat="1" x14ac:dyDescent="0.2">
      <c r="A176" s="132">
        <v>43599</v>
      </c>
      <c r="B176" s="133">
        <v>3</v>
      </c>
      <c r="C176" t="s">
        <v>220</v>
      </c>
      <c r="D176" t="s">
        <v>49</v>
      </c>
    </row>
    <row r="177" spans="1:4" s="94" customFormat="1" x14ac:dyDescent="0.2">
      <c r="A177" s="132">
        <v>43599</v>
      </c>
      <c r="B177" s="133">
        <v>841.73</v>
      </c>
      <c r="C177" t="s">
        <v>220</v>
      </c>
      <c r="D177" t="s">
        <v>50</v>
      </c>
    </row>
    <row r="178" spans="1:4" s="94" customFormat="1" x14ac:dyDescent="0.2">
      <c r="A178" s="132">
        <v>43599</v>
      </c>
      <c r="B178" s="133">
        <v>12.64</v>
      </c>
      <c r="C178" t="s">
        <v>220</v>
      </c>
      <c r="D178" t="s">
        <v>49</v>
      </c>
    </row>
    <row r="179" spans="1:4" s="94" customFormat="1" x14ac:dyDescent="0.2">
      <c r="A179" s="132">
        <v>43599</v>
      </c>
      <c r="B179" s="133">
        <v>17.75</v>
      </c>
      <c r="C179" t="s">
        <v>220</v>
      </c>
      <c r="D179" t="s">
        <v>49</v>
      </c>
    </row>
    <row r="180" spans="1:4" s="94" customFormat="1" x14ac:dyDescent="0.2">
      <c r="A180" s="132">
        <v>43599</v>
      </c>
      <c r="B180" s="133">
        <v>100</v>
      </c>
      <c r="C180" t="s">
        <v>220</v>
      </c>
      <c r="D180" t="s">
        <v>151</v>
      </c>
    </row>
    <row r="181" spans="1:4" s="94" customFormat="1" x14ac:dyDescent="0.2">
      <c r="A181" s="132">
        <v>43599</v>
      </c>
      <c r="B181" s="133">
        <v>3</v>
      </c>
      <c r="C181" t="s">
        <v>220</v>
      </c>
      <c r="D181" t="s">
        <v>49</v>
      </c>
    </row>
    <row r="182" spans="1:4" s="94" customFormat="1" x14ac:dyDescent="0.2">
      <c r="A182" s="136" t="s">
        <v>180</v>
      </c>
      <c r="B182" s="133">
        <v>34.61</v>
      </c>
      <c r="C182" t="s">
        <v>200</v>
      </c>
      <c r="D182" t="s">
        <v>157</v>
      </c>
    </row>
    <row r="183" spans="1:4" s="94" customFormat="1" x14ac:dyDescent="0.2">
      <c r="A183" s="113" t="s">
        <v>180</v>
      </c>
      <c r="B183" s="112">
        <v>70.97</v>
      </c>
      <c r="C183" s="135" t="s">
        <v>220</v>
      </c>
      <c r="D183" s="135" t="s">
        <v>51</v>
      </c>
    </row>
    <row r="184" spans="1:4" s="94" customFormat="1" x14ac:dyDescent="0.2">
      <c r="A184" s="136" t="s">
        <v>181</v>
      </c>
      <c r="B184" s="133">
        <v>20.78</v>
      </c>
      <c r="C184" t="s">
        <v>204</v>
      </c>
      <c r="D184" t="s">
        <v>214</v>
      </c>
    </row>
    <row r="185" spans="1:4" s="94" customFormat="1" x14ac:dyDescent="0.2">
      <c r="A185" s="132" t="s">
        <v>150</v>
      </c>
      <c r="B185" s="133">
        <v>10.87</v>
      </c>
      <c r="C185" t="s">
        <v>205</v>
      </c>
      <c r="D185" t="s">
        <v>214</v>
      </c>
    </row>
    <row r="186" spans="1:4" s="94" customFormat="1" x14ac:dyDescent="0.2">
      <c r="A186" s="132">
        <v>43620</v>
      </c>
      <c r="B186" s="133">
        <v>12.64</v>
      </c>
      <c r="C186" t="s">
        <v>206</v>
      </c>
      <c r="D186" t="s">
        <v>49</v>
      </c>
    </row>
    <row r="187" spans="1:4" s="94" customFormat="1" x14ac:dyDescent="0.2">
      <c r="A187" s="132">
        <v>43620</v>
      </c>
      <c r="B187" s="133">
        <v>17.75</v>
      </c>
      <c r="C187" t="s">
        <v>206</v>
      </c>
      <c r="D187" t="s">
        <v>49</v>
      </c>
    </row>
    <row r="188" spans="1:4" s="94" customFormat="1" x14ac:dyDescent="0.2">
      <c r="A188" s="132">
        <v>43620</v>
      </c>
      <c r="B188" s="133">
        <v>615.64</v>
      </c>
      <c r="C188" t="s">
        <v>206</v>
      </c>
      <c r="D188" t="s">
        <v>50</v>
      </c>
    </row>
    <row r="189" spans="1:4" s="94" customFormat="1" x14ac:dyDescent="0.2">
      <c r="A189" s="132">
        <v>43620</v>
      </c>
      <c r="B189" s="133">
        <v>76.48</v>
      </c>
      <c r="C189" t="s">
        <v>206</v>
      </c>
      <c r="D189" t="s">
        <v>161</v>
      </c>
    </row>
    <row r="190" spans="1:4" s="94" customFormat="1" x14ac:dyDescent="0.2">
      <c r="A190" s="132">
        <v>43620</v>
      </c>
      <c r="B190" s="133">
        <v>4</v>
      </c>
      <c r="C190" t="s">
        <v>206</v>
      </c>
      <c r="D190" t="s">
        <v>49</v>
      </c>
    </row>
    <row r="191" spans="1:4" s="94" customFormat="1" x14ac:dyDescent="0.2">
      <c r="A191" s="136" t="s">
        <v>103</v>
      </c>
      <c r="B191" s="133">
        <v>20.43</v>
      </c>
      <c r="C191" t="s">
        <v>207</v>
      </c>
      <c r="D191" t="s">
        <v>214</v>
      </c>
    </row>
    <row r="192" spans="1:4" s="94" customFormat="1" x14ac:dyDescent="0.2">
      <c r="A192" s="113" t="s">
        <v>103</v>
      </c>
      <c r="B192" s="112">
        <v>59.4</v>
      </c>
      <c r="C192" s="135" t="s">
        <v>206</v>
      </c>
      <c r="D192" s="135" t="s">
        <v>51</v>
      </c>
    </row>
    <row r="193" spans="1:4" s="94" customFormat="1" x14ac:dyDescent="0.2">
      <c r="A193" s="132">
        <v>43621</v>
      </c>
      <c r="B193" s="133">
        <v>519.99</v>
      </c>
      <c r="C193" t="s">
        <v>208</v>
      </c>
      <c r="D193" t="s">
        <v>50</v>
      </c>
    </row>
    <row r="194" spans="1:4" s="94" customFormat="1" x14ac:dyDescent="0.2">
      <c r="A194" s="132">
        <v>43621</v>
      </c>
      <c r="B194" s="133">
        <v>12.64</v>
      </c>
      <c r="C194" t="s">
        <v>208</v>
      </c>
      <c r="D194" t="s">
        <v>49</v>
      </c>
    </row>
    <row r="195" spans="1:4" s="94" customFormat="1" x14ac:dyDescent="0.2">
      <c r="A195" s="132">
        <v>43621</v>
      </c>
      <c r="B195" s="133">
        <v>17.75</v>
      </c>
      <c r="C195" t="s">
        <v>208</v>
      </c>
      <c r="D195" t="s">
        <v>49</v>
      </c>
    </row>
    <row r="196" spans="1:4" s="94" customFormat="1" x14ac:dyDescent="0.2">
      <c r="A196" s="113" t="s">
        <v>182</v>
      </c>
      <c r="B196" s="112">
        <v>28.7</v>
      </c>
      <c r="C196" s="135" t="s">
        <v>208</v>
      </c>
      <c r="D196" s="135" t="s">
        <v>51</v>
      </c>
    </row>
    <row r="197" spans="1:4" s="94" customFormat="1" x14ac:dyDescent="0.2">
      <c r="A197" s="132">
        <v>43623</v>
      </c>
      <c r="B197" s="133">
        <v>280</v>
      </c>
      <c r="C197" t="s">
        <v>208</v>
      </c>
      <c r="D197" t="s">
        <v>50</v>
      </c>
    </row>
    <row r="198" spans="1:4" s="94" customFormat="1" x14ac:dyDescent="0.2">
      <c r="A198" s="91"/>
      <c r="B198" s="100"/>
      <c r="C198" s="92"/>
      <c r="D198" s="93"/>
    </row>
    <row r="199" spans="1:4" s="94" customFormat="1" hidden="1" x14ac:dyDescent="0.2">
      <c r="A199" s="91"/>
      <c r="B199" s="92"/>
      <c r="C199" s="92"/>
      <c r="D199" s="93"/>
    </row>
    <row r="200" spans="1:4" ht="19.5" customHeight="1" x14ac:dyDescent="0.2">
      <c r="A200" s="42" t="s">
        <v>4</v>
      </c>
      <c r="B200" s="46">
        <f>SUM(B39:B199)</f>
        <v>14565.230000000003</v>
      </c>
      <c r="C200" s="89"/>
      <c r="D200" s="90"/>
    </row>
    <row r="201" spans="1:4" ht="5.25" customHeight="1" x14ac:dyDescent="0.2">
      <c r="A201" s="25"/>
      <c r="B201" s="105"/>
      <c r="C201" s="105"/>
      <c r="D201" s="105"/>
    </row>
    <row r="202" spans="1:4" ht="36" customHeight="1" x14ac:dyDescent="0.2">
      <c r="A202" s="145" t="s">
        <v>15</v>
      </c>
      <c r="B202" s="146"/>
      <c r="C202" s="146"/>
      <c r="D202" s="87"/>
    </row>
    <row r="203" spans="1:4" ht="25.5" customHeight="1" x14ac:dyDescent="0.2">
      <c r="A203" s="18" t="s">
        <v>0</v>
      </c>
      <c r="B203" s="2" t="s">
        <v>59</v>
      </c>
      <c r="C203" s="2" t="s">
        <v>70</v>
      </c>
      <c r="D203" s="9" t="s">
        <v>11</v>
      </c>
    </row>
    <row r="204" spans="1:4" s="94" customFormat="1" ht="15.75" hidden="1" customHeight="1" x14ac:dyDescent="0.2">
      <c r="A204" s="91"/>
      <c r="B204" s="100"/>
      <c r="C204" s="92"/>
      <c r="D204" s="93"/>
    </row>
    <row r="205" spans="1:4" s="94" customFormat="1" x14ac:dyDescent="0.2">
      <c r="A205" s="136" t="s">
        <v>221</v>
      </c>
      <c r="B205" s="133">
        <v>11.43</v>
      </c>
      <c r="C205" t="s">
        <v>222</v>
      </c>
      <c r="D205" t="s">
        <v>51</v>
      </c>
    </row>
    <row r="206" spans="1:4" s="94" customFormat="1" x14ac:dyDescent="0.2">
      <c r="A206" s="138">
        <v>43348</v>
      </c>
      <c r="B206" s="112">
        <v>42.57</v>
      </c>
      <c r="C206" s="135" t="s">
        <v>241</v>
      </c>
      <c r="D206" s="135" t="s">
        <v>51</v>
      </c>
    </row>
    <row r="207" spans="1:4" s="94" customFormat="1" x14ac:dyDescent="0.2">
      <c r="A207" s="138">
        <v>43353</v>
      </c>
      <c r="B207" s="112">
        <v>14.06</v>
      </c>
      <c r="C207" s="135" t="s">
        <v>242</v>
      </c>
      <c r="D207" s="135" t="s">
        <v>51</v>
      </c>
    </row>
    <row r="208" spans="1:4" s="94" customFormat="1" x14ac:dyDescent="0.2">
      <c r="A208" s="138">
        <v>43355</v>
      </c>
      <c r="B208" s="112">
        <v>74.510000000000005</v>
      </c>
      <c r="C208" s="135" t="s">
        <v>243</v>
      </c>
      <c r="D208" s="135" t="s">
        <v>51</v>
      </c>
    </row>
    <row r="209" spans="1:11" s="94" customFormat="1" x14ac:dyDescent="0.2">
      <c r="A209" s="138">
        <v>43355</v>
      </c>
      <c r="B209" s="112">
        <v>57.39</v>
      </c>
      <c r="C209" s="135" t="s">
        <v>244</v>
      </c>
      <c r="D209" s="135" t="s">
        <v>51</v>
      </c>
    </row>
    <row r="210" spans="1:11" s="94" customFormat="1" ht="12.75" customHeight="1" x14ac:dyDescent="0.2">
      <c r="A210" s="138">
        <v>43434</v>
      </c>
      <c r="B210" s="112">
        <v>40.270000000000003</v>
      </c>
      <c r="C210" s="135" t="s">
        <v>245</v>
      </c>
      <c r="D210" s="135" t="s">
        <v>51</v>
      </c>
      <c r="F210" s="95"/>
      <c r="G210" s="95"/>
      <c r="H210" s="95"/>
      <c r="I210" s="95"/>
      <c r="J210" s="95"/>
      <c r="K210" s="95"/>
    </row>
    <row r="211" spans="1:11" s="94" customFormat="1" ht="12.75" customHeight="1" x14ac:dyDescent="0.2">
      <c r="A211" s="113" t="s">
        <v>97</v>
      </c>
      <c r="B211" s="112">
        <v>11.96</v>
      </c>
      <c r="C211" s="135" t="s">
        <v>246</v>
      </c>
      <c r="D211" s="135" t="s">
        <v>51</v>
      </c>
      <c r="F211" s="95"/>
      <c r="G211" s="95"/>
      <c r="H211" s="95"/>
      <c r="I211" s="95"/>
      <c r="J211" s="95"/>
      <c r="K211" s="95"/>
    </row>
    <row r="212" spans="1:11" s="94" customFormat="1" ht="12.75" customHeight="1" x14ac:dyDescent="0.2">
      <c r="A212" s="113" t="s">
        <v>177</v>
      </c>
      <c r="B212" s="112">
        <v>13.58</v>
      </c>
      <c r="C212" s="135" t="s">
        <v>247</v>
      </c>
      <c r="D212" s="135" t="s">
        <v>51</v>
      </c>
      <c r="F212" s="95"/>
      <c r="G212" s="95"/>
      <c r="H212" s="95"/>
      <c r="I212" s="95"/>
      <c r="J212" s="95"/>
      <c r="K212" s="95"/>
    </row>
    <row r="213" spans="1:11" s="94" customFormat="1" ht="12.75" customHeight="1" x14ac:dyDescent="0.2">
      <c r="A213" s="113" t="s">
        <v>177</v>
      </c>
      <c r="B213" s="112">
        <v>13.11</v>
      </c>
      <c r="C213" s="135" t="s">
        <v>248</v>
      </c>
      <c r="D213" s="135" t="s">
        <v>51</v>
      </c>
      <c r="F213" s="95"/>
      <c r="G213" s="95"/>
      <c r="H213" s="95"/>
      <c r="I213" s="95"/>
      <c r="J213" s="95"/>
      <c r="K213" s="95"/>
    </row>
    <row r="214" spans="1:11" s="94" customFormat="1" ht="12.75" customHeight="1" x14ac:dyDescent="0.2">
      <c r="A214" s="113" t="s">
        <v>101</v>
      </c>
      <c r="B214" s="112">
        <v>14.06</v>
      </c>
      <c r="C214" s="135" t="s">
        <v>249</v>
      </c>
      <c r="D214" s="135" t="s">
        <v>51</v>
      </c>
      <c r="F214" s="95"/>
      <c r="G214" s="95"/>
      <c r="H214" s="95"/>
      <c r="I214" s="95"/>
      <c r="J214" s="95"/>
      <c r="K214" s="95"/>
    </row>
    <row r="215" spans="1:11" s="94" customFormat="1" x14ac:dyDescent="0.2">
      <c r="A215" s="113" t="s">
        <v>179</v>
      </c>
      <c r="B215" s="112">
        <v>10.039999999999999</v>
      </c>
      <c r="C215" s="135" t="s">
        <v>238</v>
      </c>
      <c r="D215" s="135" t="s">
        <v>51</v>
      </c>
    </row>
    <row r="216" spans="1:11" s="142" customFormat="1" x14ac:dyDescent="0.2">
      <c r="A216" s="113" t="s">
        <v>183</v>
      </c>
      <c r="B216" s="112">
        <v>33.479999999999997</v>
      </c>
      <c r="C216" s="135" t="s">
        <v>239</v>
      </c>
      <c r="D216" s="135" t="s">
        <v>51</v>
      </c>
    </row>
    <row r="217" spans="1:11" s="142" customFormat="1" x14ac:dyDescent="0.2">
      <c r="A217" s="113" t="s">
        <v>183</v>
      </c>
      <c r="B217" s="112">
        <v>14.83</v>
      </c>
      <c r="C217" s="135" t="s">
        <v>240</v>
      </c>
      <c r="D217" s="135" t="s">
        <v>51</v>
      </c>
    </row>
    <row r="218" spans="1:11" s="94" customFormat="1" ht="12.75" customHeight="1" x14ac:dyDescent="0.2">
      <c r="A218" s="111"/>
      <c r="B218" s="112"/>
      <c r="C218" s="112"/>
      <c r="D218" s="130"/>
      <c r="F218" s="95"/>
      <c r="G218" s="95"/>
      <c r="H218" s="95"/>
      <c r="I218" s="95"/>
      <c r="J218" s="95"/>
      <c r="K218" s="95"/>
    </row>
    <row r="219" spans="1:11" s="94" customFormat="1" ht="12.75" hidden="1" customHeight="1" x14ac:dyDescent="0.2">
      <c r="A219" s="91"/>
      <c r="B219" s="92"/>
      <c r="C219" s="92"/>
      <c r="D219" s="93"/>
    </row>
    <row r="220" spans="1:11" ht="19.5" customHeight="1" x14ac:dyDescent="0.2">
      <c r="A220" s="42" t="s">
        <v>4</v>
      </c>
      <c r="B220" s="46">
        <f>SUM(B204:B219)</f>
        <v>351.29</v>
      </c>
      <c r="C220" s="89"/>
      <c r="D220" s="90"/>
    </row>
    <row r="221" spans="1:11" ht="5.25" customHeight="1" x14ac:dyDescent="0.2">
      <c r="A221" s="25"/>
      <c r="B221" s="105"/>
      <c r="C221" s="105"/>
      <c r="D221" s="105"/>
    </row>
    <row r="222" spans="1:11" s="7" customFormat="1" ht="34.5" customHeight="1" x14ac:dyDescent="0.2">
      <c r="A222" s="27" t="s">
        <v>7</v>
      </c>
      <c r="B222" s="47">
        <f>B35+B200+B220</f>
        <v>26456.440000000002</v>
      </c>
      <c r="C222" s="8"/>
      <c r="D222" s="88"/>
    </row>
    <row r="223" spans="1:11" s="105" customFormat="1" x14ac:dyDescent="0.2">
      <c r="B223" s="39"/>
      <c r="C223" s="40"/>
      <c r="D223" s="40"/>
    </row>
    <row r="224" spans="1:11" x14ac:dyDescent="0.2">
      <c r="A224" s="25"/>
      <c r="B224" s="105"/>
      <c r="C224" s="105"/>
      <c r="D224" s="105"/>
    </row>
    <row r="225" spans="1:4" x14ac:dyDescent="0.2">
      <c r="A225" s="25"/>
      <c r="B225" s="105"/>
      <c r="C225" s="105"/>
      <c r="D225" s="105"/>
    </row>
    <row r="226" spans="1:4" x14ac:dyDescent="0.2">
      <c r="A226" s="25"/>
      <c r="B226" s="105"/>
      <c r="C226" s="105"/>
      <c r="D226" s="105"/>
    </row>
    <row r="227" spans="1:4" x14ac:dyDescent="0.2">
      <c r="A227" s="25"/>
      <c r="B227" s="105"/>
      <c r="C227" s="105"/>
      <c r="D227" s="105"/>
    </row>
    <row r="228" spans="1:4" x14ac:dyDescent="0.2">
      <c r="A228" s="25"/>
      <c r="B228" s="105"/>
      <c r="C228" s="105"/>
      <c r="D228" s="105"/>
    </row>
    <row r="229" spans="1:4" x14ac:dyDescent="0.2">
      <c r="A229" s="25"/>
      <c r="B229" s="105"/>
      <c r="C229" s="105"/>
      <c r="D229" s="105"/>
    </row>
    <row r="230" spans="1:4" x14ac:dyDescent="0.2">
      <c r="A230" s="25"/>
      <c r="B230" s="105"/>
      <c r="C230" s="105"/>
      <c r="D230" s="105"/>
    </row>
    <row r="231" spans="1:4" x14ac:dyDescent="0.2">
      <c r="A231" s="25"/>
      <c r="B231" s="105"/>
      <c r="C231" s="105"/>
      <c r="D231" s="105"/>
    </row>
    <row r="232" spans="1:4" x14ac:dyDescent="0.2">
      <c r="A232" s="25"/>
      <c r="B232" s="105"/>
      <c r="C232" s="105"/>
      <c r="D232" s="105"/>
    </row>
    <row r="233" spans="1:4" x14ac:dyDescent="0.2">
      <c r="A233" s="25"/>
      <c r="B233" s="105"/>
      <c r="C233" s="105"/>
      <c r="D233" s="105"/>
    </row>
    <row r="234" spans="1:4" x14ac:dyDescent="0.2">
      <c r="A234" s="25"/>
      <c r="B234" s="105"/>
      <c r="C234" s="105"/>
      <c r="D234" s="105"/>
    </row>
  </sheetData>
  <sheetProtection formatCells="0" formatColumns="0" formatRows="0" insertColumns="0" insertRows="0"/>
  <sortState ref="A215:D229">
    <sortCondition ref="A215:A229"/>
  </sortState>
  <mergeCells count="9">
    <mergeCell ref="A6:D6"/>
    <mergeCell ref="A7:D7"/>
    <mergeCell ref="A37:C37"/>
    <mergeCell ref="A202:C202"/>
    <mergeCell ref="A1:D1"/>
    <mergeCell ref="B2:D2"/>
    <mergeCell ref="B3:D3"/>
    <mergeCell ref="B4:D4"/>
    <mergeCell ref="A5:D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A30" sqref="A30"/>
    </sheetView>
  </sheetViews>
  <sheetFormatPr defaultColWidth="9.140625" defaultRowHeight="12.75" x14ac:dyDescent="0.2"/>
  <cols>
    <col min="1" max="1" width="27.5703125" style="104" customWidth="1"/>
    <col min="2" max="2" width="23.5703125" style="104" customWidth="1"/>
    <col min="3" max="3" width="86" style="104" bestFit="1" customWidth="1"/>
    <col min="4" max="6" width="27.5703125" style="104" customWidth="1"/>
    <col min="7" max="16384" width="9.140625" style="15"/>
  </cols>
  <sheetData>
    <row r="1" spans="1:7" ht="36" customHeight="1" x14ac:dyDescent="0.2">
      <c r="A1" s="164" t="s">
        <v>24</v>
      </c>
      <c r="B1" s="164"/>
      <c r="C1" s="164"/>
      <c r="D1" s="164"/>
      <c r="E1" s="164"/>
      <c r="F1" s="164"/>
    </row>
    <row r="2" spans="1:7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  <c r="F2" s="168"/>
      <c r="G2" s="31"/>
    </row>
    <row r="3" spans="1:7" ht="36" customHeight="1" x14ac:dyDescent="0.2">
      <c r="A3" s="30" t="s">
        <v>48</v>
      </c>
      <c r="B3" s="169" t="s">
        <v>47</v>
      </c>
      <c r="C3" s="169"/>
      <c r="D3" s="169"/>
      <c r="E3" s="169"/>
      <c r="F3" s="169"/>
      <c r="G3" s="32"/>
    </row>
    <row r="4" spans="1:7" ht="36" customHeight="1" x14ac:dyDescent="0.2">
      <c r="A4" s="30" t="s">
        <v>3</v>
      </c>
      <c r="B4" s="169" t="str">
        <f>'CE Travel'!B4</f>
        <v>1 July 2018 to 30 June 2019</v>
      </c>
      <c r="C4" s="169"/>
      <c r="D4" s="169"/>
      <c r="E4" s="169"/>
      <c r="F4" s="169"/>
      <c r="G4" s="32"/>
    </row>
    <row r="5" spans="1:7" s="13" customFormat="1" ht="36" customHeight="1" x14ac:dyDescent="0.25">
      <c r="A5" s="170" t="s">
        <v>34</v>
      </c>
      <c r="B5" s="171"/>
      <c r="C5" s="172"/>
      <c r="D5" s="172"/>
      <c r="E5" s="172"/>
      <c r="F5" s="173"/>
    </row>
    <row r="6" spans="1:7" s="13" customFormat="1" ht="19.5" customHeight="1" x14ac:dyDescent="0.25">
      <c r="A6" s="165" t="s">
        <v>41</v>
      </c>
      <c r="B6" s="166"/>
      <c r="C6" s="166"/>
      <c r="D6" s="166"/>
      <c r="E6" s="166"/>
      <c r="F6" s="167"/>
    </row>
    <row r="7" spans="1:7" s="3" customFormat="1" ht="36" customHeight="1" x14ac:dyDescent="0.25">
      <c r="A7" s="162" t="s">
        <v>21</v>
      </c>
      <c r="B7" s="163"/>
      <c r="C7" s="82"/>
      <c r="D7" s="82"/>
      <c r="E7" s="82"/>
      <c r="F7" s="83"/>
    </row>
    <row r="8" spans="1:7" ht="25.5" x14ac:dyDescent="0.2">
      <c r="A8" s="18" t="s">
        <v>0</v>
      </c>
      <c r="B8" s="26" t="s">
        <v>59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">
      <c r="A9" s="97"/>
      <c r="B9" s="101"/>
      <c r="C9" s="98"/>
      <c r="D9" s="98"/>
      <c r="E9" s="98"/>
      <c r="F9" s="99"/>
    </row>
    <row r="10" spans="1:7" s="85" customFormat="1" x14ac:dyDescent="0.2">
      <c r="A10" s="137">
        <v>43311</v>
      </c>
      <c r="B10" s="133">
        <v>36</v>
      </c>
      <c r="C10" s="1" t="s">
        <v>224</v>
      </c>
      <c r="D10" s="98" t="s">
        <v>53</v>
      </c>
      <c r="E10" s="98" t="s">
        <v>54</v>
      </c>
      <c r="F10" s="99" t="s">
        <v>55</v>
      </c>
    </row>
    <row r="11" spans="1:7" s="85" customFormat="1" x14ac:dyDescent="0.2">
      <c r="A11" s="137">
        <v>43342</v>
      </c>
      <c r="B11" s="133">
        <v>32.5</v>
      </c>
      <c r="C11" s="1" t="s">
        <v>225</v>
      </c>
      <c r="D11" s="117" t="s">
        <v>53</v>
      </c>
      <c r="E11" s="98" t="s">
        <v>54</v>
      </c>
      <c r="F11" s="99" t="s">
        <v>55</v>
      </c>
    </row>
    <row r="12" spans="1:7" s="85" customFormat="1" x14ac:dyDescent="0.2">
      <c r="A12" s="137">
        <v>43399</v>
      </c>
      <c r="B12" s="133">
        <v>46.91</v>
      </c>
      <c r="C12" s="1" t="s">
        <v>226</v>
      </c>
      <c r="D12" s="117" t="s">
        <v>53</v>
      </c>
      <c r="E12" s="98" t="s">
        <v>54</v>
      </c>
      <c r="F12" s="99" t="s">
        <v>55</v>
      </c>
    </row>
    <row r="13" spans="1:7" s="85" customFormat="1" x14ac:dyDescent="0.2">
      <c r="A13" s="137">
        <v>43400</v>
      </c>
      <c r="B13" s="133">
        <v>58.96</v>
      </c>
      <c r="C13" s="1" t="s">
        <v>226</v>
      </c>
      <c r="D13" s="117" t="s">
        <v>53</v>
      </c>
      <c r="E13" s="98" t="s">
        <v>54</v>
      </c>
      <c r="F13" s="99" t="s">
        <v>55</v>
      </c>
    </row>
    <row r="14" spans="1:7" s="85" customFormat="1" x14ac:dyDescent="0.2">
      <c r="A14" s="137">
        <v>43401</v>
      </c>
      <c r="B14" s="133">
        <v>58.01</v>
      </c>
      <c r="C14" s="1" t="s">
        <v>226</v>
      </c>
      <c r="D14" s="117" t="s">
        <v>53</v>
      </c>
      <c r="E14" s="98" t="s">
        <v>54</v>
      </c>
      <c r="F14" s="99" t="s">
        <v>55</v>
      </c>
    </row>
    <row r="15" spans="1:7" s="85" customFormat="1" x14ac:dyDescent="0.2">
      <c r="A15" s="137">
        <v>43426</v>
      </c>
      <c r="B15" s="133">
        <v>88.1</v>
      </c>
      <c r="C15" s="1" t="s">
        <v>227</v>
      </c>
      <c r="D15" s="117" t="s">
        <v>53</v>
      </c>
      <c r="E15" s="98" t="s">
        <v>54</v>
      </c>
      <c r="F15" s="99" t="s">
        <v>55</v>
      </c>
    </row>
    <row r="16" spans="1:7" s="85" customFormat="1" ht="25.5" x14ac:dyDescent="0.2">
      <c r="A16" s="136" t="s">
        <v>169</v>
      </c>
      <c r="B16" s="133">
        <v>49.57</v>
      </c>
      <c r="C16" s="1" t="s">
        <v>228</v>
      </c>
      <c r="D16" s="117" t="s">
        <v>53</v>
      </c>
      <c r="E16" s="98" t="s">
        <v>54</v>
      </c>
      <c r="F16" s="99" t="s">
        <v>55</v>
      </c>
    </row>
    <row r="17" spans="1:6" s="85" customFormat="1" x14ac:dyDescent="0.2">
      <c r="A17" s="138">
        <v>43447</v>
      </c>
      <c r="B17" s="112">
        <v>32.17</v>
      </c>
      <c r="C17" s="134" t="s">
        <v>229</v>
      </c>
      <c r="D17" s="117" t="s">
        <v>53</v>
      </c>
      <c r="E17" s="98" t="s">
        <v>54</v>
      </c>
      <c r="F17" s="99" t="s">
        <v>55</v>
      </c>
    </row>
    <row r="18" spans="1:6" s="85" customFormat="1" x14ac:dyDescent="0.2">
      <c r="A18" s="137">
        <v>43537</v>
      </c>
      <c r="B18" s="133">
        <v>130</v>
      </c>
      <c r="C18" s="1" t="s">
        <v>230</v>
      </c>
      <c r="D18" s="117" t="s">
        <v>53</v>
      </c>
      <c r="E18" s="98" t="s">
        <v>132</v>
      </c>
      <c r="F18" s="99" t="s">
        <v>55</v>
      </c>
    </row>
    <row r="19" spans="1:6" s="85" customFormat="1" x14ac:dyDescent="0.2">
      <c r="A19" s="137">
        <v>43564</v>
      </c>
      <c r="B19" s="133">
        <v>46.92</v>
      </c>
      <c r="C19" s="1" t="s">
        <v>231</v>
      </c>
      <c r="D19" s="117" t="s">
        <v>53</v>
      </c>
      <c r="E19" s="98" t="s">
        <v>54</v>
      </c>
      <c r="F19" s="99" t="s">
        <v>55</v>
      </c>
    </row>
    <row r="20" spans="1:6" s="85" customFormat="1" x14ac:dyDescent="0.2">
      <c r="A20" s="140">
        <v>43582</v>
      </c>
      <c r="B20" s="139">
        <v>63.75</v>
      </c>
      <c r="C20" s="141" t="s">
        <v>232</v>
      </c>
      <c r="D20" s="117" t="s">
        <v>53</v>
      </c>
      <c r="E20" s="98" t="s">
        <v>54</v>
      </c>
      <c r="F20" s="99" t="s">
        <v>55</v>
      </c>
    </row>
    <row r="21" spans="1:6" s="85" customFormat="1" x14ac:dyDescent="0.2">
      <c r="A21" s="136" t="s">
        <v>223</v>
      </c>
      <c r="B21" s="133">
        <v>8.4</v>
      </c>
      <c r="C21" s="1" t="s">
        <v>233</v>
      </c>
      <c r="D21" s="117" t="s">
        <v>53</v>
      </c>
      <c r="E21" s="98" t="s">
        <v>54</v>
      </c>
      <c r="F21" s="99" t="s">
        <v>55</v>
      </c>
    </row>
    <row r="22" spans="1:6" s="85" customFormat="1" x14ac:dyDescent="0.2">
      <c r="A22" s="137">
        <v>43623</v>
      </c>
      <c r="B22" s="133">
        <v>95.65</v>
      </c>
      <c r="C22" s="1" t="s">
        <v>234</v>
      </c>
      <c r="D22" s="117" t="s">
        <v>53</v>
      </c>
      <c r="E22" s="98" t="s">
        <v>54</v>
      </c>
      <c r="F22" s="99" t="s">
        <v>55</v>
      </c>
    </row>
    <row r="23" spans="1:6" s="85" customFormat="1" x14ac:dyDescent="0.2">
      <c r="A23" s="137">
        <v>43635</v>
      </c>
      <c r="B23" s="133">
        <v>10.220000000000001</v>
      </c>
      <c r="C23" s="1" t="s">
        <v>235</v>
      </c>
      <c r="D23" s="117" t="s">
        <v>53</v>
      </c>
      <c r="E23" s="98" t="s">
        <v>54</v>
      </c>
      <c r="F23" s="99" t="s">
        <v>55</v>
      </c>
    </row>
    <row r="24" spans="1:6" s="85" customFormat="1" x14ac:dyDescent="0.2">
      <c r="A24" s="115"/>
      <c r="B24" s="116"/>
      <c r="C24" s="117" t="s">
        <v>153</v>
      </c>
      <c r="D24" s="117"/>
      <c r="E24" s="117"/>
      <c r="F24" s="131"/>
    </row>
    <row r="25" spans="1:6" s="85" customFormat="1" hidden="1" x14ac:dyDescent="0.2">
      <c r="A25" s="64"/>
      <c r="B25" s="65"/>
      <c r="C25" s="65"/>
      <c r="D25" s="65"/>
      <c r="E25" s="65"/>
      <c r="F25" s="66"/>
    </row>
    <row r="26" spans="1:6" ht="27.75" customHeight="1" x14ac:dyDescent="0.2">
      <c r="A26" s="44" t="s">
        <v>22</v>
      </c>
      <c r="B26" s="48">
        <f>SUM(B9:B25)</f>
        <v>757.16</v>
      </c>
      <c r="C26" s="19"/>
      <c r="D26" s="20"/>
      <c r="E26" s="20"/>
      <c r="F26" s="21"/>
    </row>
    <row r="27" spans="1:6" x14ac:dyDescent="0.2">
      <c r="A27" s="51"/>
      <c r="B27" s="57"/>
      <c r="C27" s="57"/>
      <c r="D27" s="57"/>
      <c r="E27" s="57"/>
      <c r="F27" s="58"/>
    </row>
  </sheetData>
  <sheetProtection formatCells="0" formatColumns="0" formatRows="0" insertColumns="0" insertRows="0"/>
  <sortState ref="A10:C24">
    <sortCondition ref="A10:A24"/>
  </sortState>
  <mergeCells count="7">
    <mergeCell ref="A7:B7"/>
    <mergeCell ref="A1:F1"/>
    <mergeCell ref="B2:F2"/>
    <mergeCell ref="B3:F3"/>
    <mergeCell ref="B4:F4"/>
    <mergeCell ref="A5:F5"/>
    <mergeCell ref="A6:F6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A21" sqref="A21"/>
    </sheetView>
  </sheetViews>
  <sheetFormatPr defaultColWidth="9.140625" defaultRowHeight="12.75" x14ac:dyDescent="0.2"/>
  <cols>
    <col min="1" max="5" width="27.5703125" style="29" customWidth="1"/>
    <col min="6" max="16384" width="9.140625" style="24"/>
  </cols>
  <sheetData>
    <row r="1" spans="1:7" ht="36" customHeight="1" x14ac:dyDescent="0.2">
      <c r="A1" s="164" t="s">
        <v>24</v>
      </c>
      <c r="B1" s="164"/>
      <c r="C1" s="164"/>
      <c r="D1" s="164"/>
      <c r="E1" s="164"/>
      <c r="F1" s="49"/>
    </row>
    <row r="2" spans="1:7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  <c r="F2" s="31"/>
      <c r="G2" s="31"/>
    </row>
    <row r="3" spans="1:7" ht="36" customHeight="1" x14ac:dyDescent="0.2">
      <c r="A3" s="30" t="s">
        <v>48</v>
      </c>
      <c r="B3" s="169" t="s">
        <v>47</v>
      </c>
      <c r="C3" s="169"/>
      <c r="D3" s="169"/>
      <c r="E3" s="169"/>
      <c r="F3" s="32"/>
      <c r="G3" s="32"/>
    </row>
    <row r="4" spans="1:7" ht="36" customHeight="1" x14ac:dyDescent="0.2">
      <c r="A4" s="30" t="s">
        <v>3</v>
      </c>
      <c r="B4" s="169" t="str">
        <f>'CE Travel'!B4</f>
        <v>1 July 2018 to 30 June 2019</v>
      </c>
      <c r="C4" s="169"/>
      <c r="D4" s="169"/>
      <c r="E4" s="169"/>
      <c r="F4" s="32"/>
      <c r="G4" s="32"/>
    </row>
    <row r="5" spans="1:7" ht="36" customHeight="1" x14ac:dyDescent="0.2">
      <c r="A5" s="176" t="s">
        <v>65</v>
      </c>
      <c r="B5" s="177"/>
      <c r="C5" s="177"/>
      <c r="D5" s="177"/>
      <c r="E5" s="178"/>
    </row>
    <row r="6" spans="1:7" ht="20.100000000000001" customHeight="1" x14ac:dyDescent="0.2">
      <c r="A6" s="174" t="s">
        <v>38</v>
      </c>
      <c r="B6" s="174"/>
      <c r="C6" s="174"/>
      <c r="D6" s="174"/>
      <c r="E6" s="175"/>
      <c r="F6" s="33"/>
      <c r="G6" s="33"/>
    </row>
    <row r="7" spans="1:7" ht="36" customHeight="1" x14ac:dyDescent="0.25">
      <c r="A7" s="22" t="s">
        <v>19</v>
      </c>
      <c r="B7" s="5"/>
      <c r="C7" s="5"/>
      <c r="D7" s="5"/>
      <c r="E7" s="17"/>
    </row>
    <row r="8" spans="1:7" ht="25.5" x14ac:dyDescent="0.2">
      <c r="A8" s="18" t="s">
        <v>0</v>
      </c>
      <c r="B8" s="2" t="s">
        <v>66</v>
      </c>
      <c r="C8" s="2" t="s">
        <v>30</v>
      </c>
      <c r="D8" s="2" t="s">
        <v>64</v>
      </c>
      <c r="E8" s="9" t="s">
        <v>42</v>
      </c>
    </row>
    <row r="9" spans="1:7" s="85" customFormat="1" ht="15.75" hidden="1" customHeight="1" x14ac:dyDescent="0.2">
      <c r="A9" s="97"/>
      <c r="B9" s="98"/>
      <c r="C9" s="98"/>
      <c r="D9" s="103"/>
      <c r="E9" s="99"/>
    </row>
    <row r="10" spans="1:7" s="70" customFormat="1" x14ac:dyDescent="0.2">
      <c r="A10" s="64"/>
      <c r="B10" s="65"/>
      <c r="C10" s="65"/>
      <c r="D10" s="102"/>
      <c r="E10" s="66"/>
    </row>
    <row r="11" spans="1:7" s="70" customFormat="1" ht="25.5" x14ac:dyDescent="0.2">
      <c r="A11" s="109">
        <v>43284</v>
      </c>
      <c r="B11" s="65" t="s">
        <v>134</v>
      </c>
      <c r="C11" s="65" t="s">
        <v>135</v>
      </c>
      <c r="D11" s="102">
        <v>50</v>
      </c>
      <c r="E11" s="66"/>
    </row>
    <row r="12" spans="1:7" s="70" customFormat="1" ht="25.5" x14ac:dyDescent="0.2">
      <c r="A12" s="109">
        <v>43447</v>
      </c>
      <c r="B12" s="65" t="s">
        <v>136</v>
      </c>
      <c r="C12" s="65" t="s">
        <v>137</v>
      </c>
      <c r="D12" s="102">
        <v>75</v>
      </c>
      <c r="E12" s="66" t="s">
        <v>139</v>
      </c>
    </row>
    <row r="13" spans="1:7" s="70" customFormat="1" x14ac:dyDescent="0.2">
      <c r="A13" s="109">
        <v>43605</v>
      </c>
      <c r="B13" s="65" t="s">
        <v>140</v>
      </c>
      <c r="C13" s="65" t="s">
        <v>141</v>
      </c>
      <c r="D13" s="102">
        <v>50</v>
      </c>
      <c r="E13" s="66"/>
    </row>
    <row r="14" spans="1:7" s="70" customFormat="1" x14ac:dyDescent="0.2">
      <c r="A14" s="109"/>
      <c r="B14" s="65"/>
      <c r="C14" s="65"/>
      <c r="D14" s="102"/>
      <c r="E14" s="66"/>
    </row>
    <row r="15" spans="1:7" s="70" customFormat="1" hidden="1" x14ac:dyDescent="0.2">
      <c r="A15" s="71"/>
      <c r="B15" s="72"/>
      <c r="C15" s="72"/>
      <c r="D15" s="72"/>
      <c r="E15" s="73"/>
    </row>
    <row r="16" spans="1:7" ht="27.95" customHeight="1" x14ac:dyDescent="0.2">
      <c r="A16" s="44" t="s">
        <v>23</v>
      </c>
      <c r="B16" s="69" t="s">
        <v>18</v>
      </c>
      <c r="C16" s="75">
        <f>COUNTIF(B9:B15,"*")</f>
        <v>3</v>
      </c>
      <c r="D16" s="67">
        <f>SUM(D9:D15)</f>
        <v>175</v>
      </c>
      <c r="E16" s="68"/>
    </row>
    <row r="17" spans="1:5" x14ac:dyDescent="0.2">
      <c r="A17" s="84"/>
      <c r="B17" s="52"/>
      <c r="C17" s="57"/>
      <c r="D17" s="39"/>
      <c r="E17" s="58"/>
    </row>
    <row r="18" spans="1:5" x14ac:dyDescent="0.2">
      <c r="A18" s="53"/>
      <c r="B18" s="54"/>
      <c r="C18" s="54"/>
      <c r="D18" s="54"/>
      <c r="E18" s="55"/>
    </row>
  </sheetData>
  <sheetProtection formatCells="0" formatColumns="0" formatRows="0" insertColumns="0" insertRows="0"/>
  <mergeCells count="6">
    <mergeCell ref="A6:E6"/>
    <mergeCell ref="A1:E1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A12" sqref="A12"/>
    </sheetView>
  </sheetViews>
  <sheetFormatPr defaultColWidth="9.140625" defaultRowHeight="12.75" x14ac:dyDescent="0.2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 x14ac:dyDescent="0.2">
      <c r="A1" s="164" t="s">
        <v>24</v>
      </c>
      <c r="B1" s="164"/>
      <c r="C1" s="164"/>
      <c r="D1" s="164"/>
      <c r="E1" s="164"/>
    </row>
    <row r="2" spans="1:5" ht="36" customHeight="1" x14ac:dyDescent="0.2">
      <c r="A2" s="30" t="s">
        <v>8</v>
      </c>
      <c r="B2" s="168" t="str">
        <f>'CE Travel'!B2</f>
        <v>Museum of NZ Te Papa Tongarewa</v>
      </c>
      <c r="C2" s="168"/>
      <c r="D2" s="168"/>
      <c r="E2" s="168"/>
    </row>
    <row r="3" spans="1:5" ht="36" customHeight="1" x14ac:dyDescent="0.2">
      <c r="A3" s="30" t="s">
        <v>48</v>
      </c>
      <c r="B3" s="169" t="s">
        <v>47</v>
      </c>
      <c r="C3" s="169"/>
      <c r="D3" s="169"/>
      <c r="E3" s="169"/>
    </row>
    <row r="4" spans="1:5" ht="36" customHeight="1" x14ac:dyDescent="0.2">
      <c r="A4" s="81" t="s">
        <v>3</v>
      </c>
      <c r="B4" s="179" t="str">
        <f>'CE Travel'!B4</f>
        <v>1 July 2018 to 30 June 2019</v>
      </c>
      <c r="C4" s="179"/>
      <c r="D4" s="179"/>
      <c r="E4" s="179"/>
    </row>
    <row r="5" spans="1:5" ht="36" customHeight="1" x14ac:dyDescent="0.2">
      <c r="A5" s="156" t="s">
        <v>36</v>
      </c>
      <c r="B5" s="181"/>
      <c r="C5" s="172"/>
      <c r="D5" s="172"/>
      <c r="E5" s="173"/>
    </row>
    <row r="6" spans="1:5" ht="19.5" customHeight="1" x14ac:dyDescent="0.2">
      <c r="A6" s="180" t="s">
        <v>35</v>
      </c>
      <c r="B6" s="174"/>
      <c r="C6" s="174"/>
      <c r="D6" s="174"/>
      <c r="E6" s="175"/>
    </row>
    <row r="7" spans="1:5" ht="36" customHeight="1" x14ac:dyDescent="0.25">
      <c r="A7" s="150" t="s">
        <v>6</v>
      </c>
      <c r="B7" s="151"/>
      <c r="C7" s="82"/>
      <c r="D7" s="82"/>
      <c r="E7" s="83"/>
    </row>
    <row r="8" spans="1:5" ht="25.5" x14ac:dyDescent="0.2">
      <c r="A8" s="18" t="s">
        <v>0</v>
      </c>
      <c r="B8" s="2" t="s">
        <v>32</v>
      </c>
      <c r="C8" s="2" t="s">
        <v>31</v>
      </c>
      <c r="D8" s="2" t="s">
        <v>28</v>
      </c>
      <c r="E8" s="9" t="s">
        <v>2</v>
      </c>
    </row>
    <row r="9" spans="1:5" s="63" customFormat="1" ht="15.75" hidden="1" customHeight="1" x14ac:dyDescent="0.2">
      <c r="A9" s="97"/>
      <c r="B9" s="103"/>
      <c r="C9" s="98"/>
      <c r="D9" s="98"/>
      <c r="E9" s="99"/>
    </row>
    <row r="10" spans="1:5" s="63" customFormat="1" x14ac:dyDescent="0.2">
      <c r="A10" s="64"/>
      <c r="B10" s="102"/>
      <c r="C10" s="65"/>
      <c r="D10" s="65"/>
      <c r="E10" s="66"/>
    </row>
    <row r="11" spans="1:5" s="63" customFormat="1" x14ac:dyDescent="0.2">
      <c r="A11" s="96" t="s">
        <v>57</v>
      </c>
      <c r="B11" s="102"/>
      <c r="C11" s="65"/>
      <c r="D11" s="65"/>
      <c r="E11" s="66"/>
    </row>
    <row r="12" spans="1:5" s="63" customFormat="1" x14ac:dyDescent="0.2">
      <c r="A12" s="96"/>
      <c r="B12" s="102"/>
      <c r="C12" s="65"/>
      <c r="D12" s="65"/>
      <c r="E12" s="66"/>
    </row>
    <row r="13" spans="1:5" s="63" customFormat="1" x14ac:dyDescent="0.2">
      <c r="A13" s="64"/>
      <c r="B13" s="102"/>
      <c r="C13" s="65"/>
      <c r="D13" s="65"/>
      <c r="E13" s="66"/>
    </row>
    <row r="14" spans="1:5" s="63" customFormat="1" hidden="1" x14ac:dyDescent="0.2">
      <c r="A14" s="64"/>
      <c r="B14" s="65"/>
      <c r="C14" s="65"/>
      <c r="D14" s="65"/>
      <c r="E14" s="66"/>
    </row>
    <row r="15" spans="1:5" ht="27.75" customHeight="1" x14ac:dyDescent="0.2">
      <c r="A15" s="76" t="s">
        <v>14</v>
      </c>
      <c r="B15" s="77">
        <f>SUM(B9:B14)</f>
        <v>0</v>
      </c>
      <c r="C15" s="78"/>
      <c r="D15" s="79"/>
      <c r="E15" s="80"/>
    </row>
    <row r="16" spans="1:5" ht="14.1" customHeight="1" x14ac:dyDescent="0.2">
      <c r="A16" s="56"/>
      <c r="B16" s="40"/>
      <c r="C16" s="57"/>
      <c r="D16" s="57"/>
      <c r="E16" s="58"/>
    </row>
    <row r="17" spans="1:6" x14ac:dyDescent="0.2">
      <c r="A17" s="28" t="s">
        <v>25</v>
      </c>
      <c r="B17" s="104"/>
      <c r="C17" s="104"/>
      <c r="D17" s="104"/>
      <c r="E17" s="108"/>
    </row>
    <row r="18" spans="1:6" x14ac:dyDescent="0.2">
      <c r="A18" s="182" t="s">
        <v>40</v>
      </c>
      <c r="B18" s="183"/>
      <c r="C18" s="183"/>
      <c r="D18" s="104"/>
      <c r="E18" s="108"/>
    </row>
    <row r="19" spans="1:6" ht="14.1" customHeight="1" x14ac:dyDescent="0.2">
      <c r="A19" s="37" t="s">
        <v>20</v>
      </c>
      <c r="B19" s="38"/>
      <c r="C19" s="104"/>
      <c r="D19" s="104"/>
      <c r="E19" s="108"/>
    </row>
    <row r="20" spans="1:6" x14ac:dyDescent="0.2">
      <c r="A20" s="35" t="s">
        <v>29</v>
      </c>
      <c r="B20" s="36"/>
      <c r="C20" s="105"/>
      <c r="D20" s="104"/>
      <c r="E20" s="108"/>
    </row>
    <row r="21" spans="1:6" ht="12.6" customHeight="1" x14ac:dyDescent="0.2">
      <c r="A21" s="184" t="s">
        <v>27</v>
      </c>
      <c r="B21" s="185"/>
      <c r="C21" s="185"/>
      <c r="D21" s="185"/>
      <c r="E21" s="186"/>
      <c r="F21" s="15"/>
    </row>
    <row r="22" spans="1:6" x14ac:dyDescent="0.2">
      <c r="A22" s="35" t="s">
        <v>37</v>
      </c>
      <c r="B22" s="36"/>
      <c r="C22" s="105"/>
      <c r="D22" s="105"/>
      <c r="E22" s="10"/>
      <c r="F22" s="105"/>
    </row>
    <row r="23" spans="1:6" ht="12.75" customHeight="1" x14ac:dyDescent="0.2">
      <c r="A23" s="187" t="s">
        <v>33</v>
      </c>
      <c r="B23" s="188"/>
      <c r="C23" s="107"/>
      <c r="D23" s="107"/>
      <c r="E23" s="50"/>
      <c r="F23" s="107"/>
    </row>
    <row r="24" spans="1:6" x14ac:dyDescent="0.2">
      <c r="A24" s="59"/>
      <c r="B24" s="41"/>
      <c r="C24" s="60"/>
      <c r="D24" s="60"/>
      <c r="E24" s="61"/>
      <c r="F24" s="15"/>
    </row>
    <row r="25" spans="1:6" x14ac:dyDescent="0.2">
      <c r="A25" s="106"/>
      <c r="B25" s="104"/>
      <c r="C25" s="104"/>
      <c r="D25" s="104"/>
      <c r="E25" s="104"/>
      <c r="F25" s="15"/>
    </row>
    <row r="26" spans="1:6" x14ac:dyDescent="0.2">
      <c r="A26" s="106"/>
      <c r="B26" s="104"/>
      <c r="C26" s="104"/>
      <c r="D26" s="104"/>
      <c r="E26" s="104"/>
      <c r="F26" s="15"/>
    </row>
    <row r="27" spans="1:6" x14ac:dyDescent="0.2">
      <c r="A27" s="106"/>
      <c r="B27" s="104"/>
      <c r="C27" s="104"/>
      <c r="D27" s="104"/>
      <c r="E27" s="104"/>
      <c r="F27" s="15"/>
    </row>
    <row r="28" spans="1:6" x14ac:dyDescent="0.2">
      <c r="A28" s="106"/>
      <c r="B28" s="104"/>
      <c r="C28" s="104"/>
      <c r="D28" s="104"/>
      <c r="E28" s="104"/>
      <c r="F28" s="15"/>
    </row>
    <row r="29" spans="1:6" x14ac:dyDescent="0.2">
      <c r="A29" s="104"/>
      <c r="B29" s="104"/>
      <c r="C29" s="104"/>
      <c r="D29" s="104"/>
      <c r="E29" s="104"/>
    </row>
    <row r="30" spans="1:6" x14ac:dyDescent="0.2">
      <c r="A30" s="104"/>
      <c r="B30" s="104"/>
      <c r="C30" s="104"/>
      <c r="D30" s="104"/>
      <c r="E30" s="104"/>
    </row>
  </sheetData>
  <sheetProtection formatCells="0" formatColumns="0" formatRows="0" insertColumns="0" insertRows="0"/>
  <mergeCells count="10">
    <mergeCell ref="A7:B7"/>
    <mergeCell ref="A18:C18"/>
    <mergeCell ref="A21:E21"/>
    <mergeCell ref="A23:B23"/>
    <mergeCell ref="A1:E1"/>
    <mergeCell ref="B2:E2"/>
    <mergeCell ref="B3:E3"/>
    <mergeCell ref="B4:E4"/>
    <mergeCell ref="A5:E5"/>
    <mergeCell ref="A6:E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CE Travel</vt:lpstr>
      <vt:lpstr>CE Hospitality</vt:lpstr>
      <vt:lpstr>CE Gifts and Benefits</vt:lpstr>
      <vt:lpstr>CE All other  expenses</vt:lpstr>
      <vt:lpstr>Kaihautu Travel</vt:lpstr>
      <vt:lpstr>Kaihautu Hospitality</vt:lpstr>
      <vt:lpstr>Kaihautu Gifts and Benefits</vt:lpstr>
      <vt:lpstr>Kaihautu All other  expenses</vt:lpstr>
      <vt:lpstr>'CE All other  expenses'!Print_Area</vt:lpstr>
      <vt:lpstr>'CE Gifts and Benefits'!Print_Area</vt:lpstr>
      <vt:lpstr>'CE Hospitality'!Print_Area</vt:lpstr>
      <vt:lpstr>'CE Travel'!Print_Area</vt:lpstr>
      <vt:lpstr>'Kaihautu All other  expenses'!Print_Area</vt:lpstr>
      <vt:lpstr>'Kaihautu Gifts and Benefits'!Print_Area</vt:lpstr>
      <vt:lpstr>'Kaihautu Hospitality'!Print_Area</vt:lpstr>
      <vt:lpstr>'Kaihautu Travel'!Print_Area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Peter Corley</cp:lastModifiedBy>
  <cp:lastPrinted>2017-06-12T01:23:02Z</cp:lastPrinted>
  <dcterms:created xsi:type="dcterms:W3CDTF">2010-10-17T20:59:02Z</dcterms:created>
  <dcterms:modified xsi:type="dcterms:W3CDTF">2019-07-31T05:17:52Z</dcterms:modified>
</cp:coreProperties>
</file>