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ael.hockridge\Documents\"/>
    </mc:Choice>
  </mc:AlternateContent>
  <bookViews>
    <workbookView xWindow="0" yWindow="0" windowWidth="28800" windowHeight="11480"/>
  </bookViews>
  <sheets>
    <sheet name="CE Travel" sheetId="1" r:id="rId1"/>
    <sheet name="CE Hospitality" sheetId="2" r:id="rId2"/>
    <sheet name="CE Gifts and Benefits" sheetId="4" r:id="rId3"/>
    <sheet name="CE All other  expenses" sheetId="3" r:id="rId4"/>
    <sheet name="Kaihautu Travel" sheetId="6" r:id="rId5"/>
    <sheet name="Kaihautu Hospitality" sheetId="7" r:id="rId6"/>
    <sheet name="Kaihautu Gifts and Benefits" sheetId="8" r:id="rId7"/>
    <sheet name="Kaihautu All other  expenses" sheetId="9" r:id="rId8"/>
  </sheets>
  <definedNames>
    <definedName name="_xlnm.Print_Area" localSheetId="3">'CE All other  expenses'!$A$1:$E$17</definedName>
    <definedName name="_xlnm.Print_Area" localSheetId="2">'CE Gifts and Benefits'!$A$1:$E$17</definedName>
    <definedName name="_xlnm.Print_Area" localSheetId="1">'CE Hospitality'!$A$1:$F$22</definedName>
    <definedName name="_xlnm.Print_Area" localSheetId="0">'CE Travel'!$A$1:$D$265</definedName>
    <definedName name="_xlnm.Print_Area" localSheetId="7">'Kaihautu All other  expenses'!$A$1:$E$24</definedName>
    <definedName name="_xlnm.Print_Area" localSheetId="6">'Kaihautu Gifts and Benefits'!$A$1:$E$19</definedName>
    <definedName name="_xlnm.Print_Area" localSheetId="5">'Kaihautu Hospitality'!$A$1:$F$60</definedName>
    <definedName name="_xlnm.Print_Area" localSheetId="4">'Kaihautu Travel'!$A$1:$D$250</definedName>
  </definedNames>
  <calcPr calcId="152511"/>
</workbook>
</file>

<file path=xl/calcChain.xml><?xml version="1.0" encoding="utf-8"?>
<calcChain xmlns="http://schemas.openxmlformats.org/spreadsheetml/2006/main">
  <c r="B2" i="7" l="1"/>
  <c r="B4" i="7"/>
  <c r="B59" i="7"/>
  <c r="B63" i="1" l="1"/>
  <c r="B82" i="1"/>
  <c r="B15" i="9" l="1"/>
  <c r="B4" i="9"/>
  <c r="B2" i="9"/>
  <c r="D17" i="8"/>
  <c r="C17" i="8"/>
  <c r="B4" i="8"/>
  <c r="B2" i="8"/>
  <c r="B247" i="6"/>
  <c r="B193" i="6"/>
  <c r="B16" i="6"/>
  <c r="B249" i="6" l="1"/>
  <c r="B262" i="1"/>
  <c r="B219" i="1"/>
  <c r="B21" i="2"/>
  <c r="C15" i="4"/>
  <c r="D15" i="4"/>
  <c r="B15" i="3"/>
  <c r="B3" i="2" l="1"/>
  <c r="B4" i="3" l="1"/>
  <c r="B3" i="3"/>
  <c r="B2" i="3"/>
  <c r="B4" i="4"/>
  <c r="B3" i="4"/>
  <c r="B2" i="4"/>
  <c r="B4" i="2"/>
  <c r="B2" i="2"/>
  <c r="B264" i="1" l="1"/>
</calcChain>
</file>

<file path=xl/sharedStrings.xml><?xml version="1.0" encoding="utf-8"?>
<sst xmlns="http://schemas.openxmlformats.org/spreadsheetml/2006/main" count="1355" uniqueCount="372">
  <si>
    <t>Date</t>
  </si>
  <si>
    <t>Location/s</t>
  </si>
  <si>
    <t>Location</t>
  </si>
  <si>
    <t>Disclosure period</t>
  </si>
  <si>
    <t>Sub total</t>
  </si>
  <si>
    <t xml:space="preserve">Purpose (eg, hosting delegation from China) 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</si>
  <si>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</si>
  <si>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</si>
  <si>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</si>
  <si>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</si>
  <si>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</si>
  <si>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Nature (eg taxi, parking, bus)</t>
  </si>
  <si>
    <t>Reason (eg building relationships, team building)</t>
  </si>
  <si>
    <t>Nature (what and for how many eg dinner for 5)</t>
  </si>
  <si>
    <t>Total other expenses</t>
  </si>
  <si>
    <t>Local Travel (within City, excluding travel to airport)</t>
  </si>
  <si>
    <t>Nature (eg hotel, airfare, meals &amp; for how many people, other costs)</t>
  </si>
  <si>
    <t>Nature (eg hotel, airfares, taxis, meals &amp; for how many people, other costs)</t>
  </si>
  <si>
    <t>No. of items =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</si>
  <si>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</si>
  <si>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</si>
  <si>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</si>
  <si>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</si>
  <si>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</si>
  <si>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</si>
  <si>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</si>
  <si>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</si>
  <si>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</si>
  <si>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>Comment / explanation ***</t>
  </si>
  <si>
    <t>*** Delete what's inapplicable.  Be consistent - all GST exclusive or all GST inclusive</t>
  </si>
  <si>
    <t>Offered by 
(who made the offer?)</t>
  </si>
  <si>
    <t>Nature ***</t>
  </si>
  <si>
    <t>Cost ($)****
(exc GST / inc GST)</t>
  </si>
  <si>
    <t>Mark clearly if there is no information to disclose.</t>
  </si>
  <si>
    <t>Hospitality</t>
  </si>
  <si>
    <t>All other expenditure incurred by the chief executive that is not travel, hospitality or gifts</t>
  </si>
  <si>
    <t>All Other Expenses**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</si>
  <si>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</si>
  <si>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</si>
  <si>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</si>
  <si>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</si>
  <si>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All hospitality expenses provided by the CE in the context of his/her job to anyone external to the Public Service or statutory Crown entities.</t>
  </si>
  <si>
    <t>Comments</t>
  </si>
  <si>
    <t>Domestic Travel (within NZ, including travel to and from local airport)</t>
  </si>
  <si>
    <t xml:space="preserve"> </t>
  </si>
  <si>
    <t>Museum of NZ Te Papa Tongarewa</t>
  </si>
  <si>
    <t>Geraint Martin</t>
  </si>
  <si>
    <t xml:space="preserve">1 July 2017 to 30 June 2018 </t>
  </si>
  <si>
    <t>Arapata Hakiwai</t>
  </si>
  <si>
    <t>Kaihautu</t>
  </si>
  <si>
    <t>Silk Stamp Album</t>
  </si>
  <si>
    <t>Deputy Secretary, CPC Central Committee of Shanghai Yangpu District</t>
  </si>
  <si>
    <t>Shell Pendant and Carry Bag</t>
  </si>
  <si>
    <t>Rapa Nui Delegation, Rapa Nui Museum</t>
  </si>
  <si>
    <t>Framed Taonga</t>
  </si>
  <si>
    <t>Education Council New Zealand</t>
  </si>
  <si>
    <t>Gift Box of food items</t>
  </si>
  <si>
    <t>Weta Workshop</t>
  </si>
  <si>
    <t>Veuve Cliquot bottle and carry case</t>
  </si>
  <si>
    <t>Air NZ</t>
  </si>
  <si>
    <t>Canterbury Museum - Kura Pounamu</t>
  </si>
  <si>
    <t>Fee</t>
  </si>
  <si>
    <t>Flight</t>
  </si>
  <si>
    <t>Car Rental</t>
  </si>
  <si>
    <t>Travel to WELLINGTON AIRPORT</t>
  </si>
  <si>
    <t>Taxi</t>
  </si>
  <si>
    <t>Tangi Of Onz Cliff Whiting</t>
  </si>
  <si>
    <t>Accommodation</t>
  </si>
  <si>
    <t>Travel to JVILLE/CHURTONPKAREA</t>
  </si>
  <si>
    <t>Rongowhakaata Iwi Meeting</t>
  </si>
  <si>
    <t>Koroneihana King Tuheitia</t>
  </si>
  <si>
    <t>18/08/2017</t>
  </si>
  <si>
    <t>Air NZ Contact Ctr - Change to flight</t>
  </si>
  <si>
    <t>Tangi of Lewis Moeau</t>
  </si>
  <si>
    <t>6/10/2017</t>
  </si>
  <si>
    <t>7/10/2017</t>
  </si>
  <si>
    <t>8/10/2017</t>
  </si>
  <si>
    <t>Travel to TAWA</t>
  </si>
  <si>
    <t>Te Papa Board Meeting</t>
  </si>
  <si>
    <t>Auckland Museum Meeting</t>
  </si>
  <si>
    <t>Visit Kukupa Tirikatene</t>
  </si>
  <si>
    <t>Tūhonohono Conference Kaitaia</t>
  </si>
  <si>
    <t>Attending the Funeral of Dame Cheryll Sotheran</t>
  </si>
  <si>
    <t>Repatriation Ceremony Rapanui Tupuna</t>
  </si>
  <si>
    <t>27/01/2018</t>
  </si>
  <si>
    <t>Funeral Kukupa Tirikatene</t>
  </si>
  <si>
    <t>Te Taiurungi (ceo) Meeting</t>
  </si>
  <si>
    <t>Tangi Of James Te Kuiti, Brother Of Taha</t>
  </si>
  <si>
    <t>AAG OPENING AND AWMM MEETING</t>
  </si>
  <si>
    <t>Hotel</t>
  </si>
  <si>
    <t>21/05/2018</t>
  </si>
  <si>
    <t>22/05/2018</t>
  </si>
  <si>
    <t>25/05/2018</t>
  </si>
  <si>
    <t>TAIRAWHITI KAPA HAKA REGIONAL COMPS MEET</t>
  </si>
  <si>
    <t>TPM PARTNERS GROUP MEETING</t>
  </si>
  <si>
    <t>28/05/2018</t>
  </si>
  <si>
    <t>ATTENDANCE AT KORO WETERES TANGI</t>
  </si>
  <si>
    <t>Travel to THETERRACE/BOWENAREA</t>
  </si>
  <si>
    <t>Travel to MANNER ST AREA</t>
  </si>
  <si>
    <t>Travel to CAMBRIDGE/MTVIC AREA</t>
  </si>
  <si>
    <t>Travel to LAMBTON QUAY AREA</t>
  </si>
  <si>
    <t>Travel to THORN/MOLESWORTHAREA</t>
  </si>
  <si>
    <t>Travel to ARO VALLEY AREA</t>
  </si>
  <si>
    <t>Travel to HOSP/MTCOOK AREA</t>
  </si>
  <si>
    <t>Travel to WELLINGTON</t>
  </si>
  <si>
    <t>10/05/2018</t>
  </si>
  <si>
    <t>12/06/2018</t>
  </si>
  <si>
    <t>19/04/2018</t>
  </si>
  <si>
    <t>2/10/2017</t>
  </si>
  <si>
    <t>24/04/2018</t>
  </si>
  <si>
    <t>27/09/2017</t>
  </si>
  <si>
    <t>7/05/2018</t>
  </si>
  <si>
    <t>13/05/2017</t>
  </si>
  <si>
    <t xml:space="preserve">(SEK 159.00) Taxi Stockholm </t>
  </si>
  <si>
    <t>16/05/2017</t>
  </si>
  <si>
    <t>(SEK 255.00) Park Inn By Radisson</t>
  </si>
  <si>
    <t>9/10/2017</t>
  </si>
  <si>
    <t>(AUD 25.10) Hok Lai Pty Ltd - ANZSOG Conference</t>
  </si>
  <si>
    <t>Refreshments</t>
  </si>
  <si>
    <t>11/07/2017</t>
  </si>
  <si>
    <t>Hms Airport Terminal - Pitch Meeting regarding the Kura Pounamu Exhibition</t>
  </si>
  <si>
    <t>Relationship Building</t>
  </si>
  <si>
    <t>Hamilton</t>
  </si>
  <si>
    <t>Meeting with Dr Ann Hardy</t>
  </si>
  <si>
    <t>Te Papa</t>
  </si>
  <si>
    <t>21/07/2017</t>
  </si>
  <si>
    <t>Tauranga Airport - Refreshments Dr Cliff Whitings funeral in Te Kaha</t>
  </si>
  <si>
    <t>Tauranga</t>
  </si>
  <si>
    <t xml:space="preserve">Meeting with EA candidate for temporary assignment </t>
  </si>
  <si>
    <t>Recruitment</t>
  </si>
  <si>
    <t>Columbus Coffee London - Refreshment</t>
  </si>
  <si>
    <t>London</t>
  </si>
  <si>
    <t>19/08/2017</t>
  </si>
  <si>
    <t>Columbus Coffee London- Refreshment</t>
  </si>
  <si>
    <t>Meeting with Brigid Tipping Australian National Maritime Museum</t>
  </si>
  <si>
    <t>Meeting re Te Waka Toi Awards</t>
  </si>
  <si>
    <t>Planning Meeting</t>
  </si>
  <si>
    <t xml:space="preserve">Meeting after Te Papa Board Meeting </t>
  </si>
  <si>
    <t>Meeting re Rongowhakaata Exhibition</t>
  </si>
  <si>
    <t>11/09/2017</t>
  </si>
  <si>
    <t>Macs Brew Bar - meeting regarding an MOU with National Army Museum i</t>
  </si>
  <si>
    <t>Wellington</t>
  </si>
  <si>
    <t>13/09/2017</t>
  </si>
  <si>
    <t>Starbucks 409 - Refreshment attending Te Kauwhanganui Centennary</t>
  </si>
  <si>
    <t>Morrinsville</t>
  </si>
  <si>
    <t xml:space="preserve">Meeting in preparation for Te Kauwhanganui in Hamilton </t>
  </si>
  <si>
    <t>14/09/2017</t>
  </si>
  <si>
    <t>Shamiana Hamilton - Refreshment attending Te Kauwhanganui Centennary</t>
  </si>
  <si>
    <t>Robert Harris Te Awa - Meeting with Rongowhakaata</t>
  </si>
  <si>
    <t>Te Awamutu</t>
  </si>
  <si>
    <t>Meeting preparing for Transformation Strategy Group</t>
  </si>
  <si>
    <t>Meeting with Puamiria Parata-Goodall repatriation and access requests</t>
  </si>
  <si>
    <t>Meeting re NZ Conservators Conference</t>
  </si>
  <si>
    <t>Meeting re: Rongowhakaata Opening</t>
  </si>
  <si>
    <t>Meeting with Tanea Heke First Encounters 250</t>
  </si>
  <si>
    <t>Meeting  re Tour of Ko Rongowhakaata with Pou Rongowhakaata Tikanga</t>
  </si>
  <si>
    <t>17/10/2017</t>
  </si>
  <si>
    <t>Mrs Hucks - Refreshment -  Te Papa Board Meeting held at Te Runanga o Ngai Tahu.</t>
  </si>
  <si>
    <t>Christchurch</t>
  </si>
  <si>
    <t>31/10/2017</t>
  </si>
  <si>
    <t>The Peppermill Deli - preparations for NMA Leaders 2 Day Workshop</t>
  </si>
  <si>
    <t>Meeting with Rongowhakaata Kaumātua re Dr Cliff Whiting's Kawemate</t>
  </si>
  <si>
    <t>Dr Arapata Hakiwai meeting with JP Brown</t>
  </si>
  <si>
    <t>CEO and Kaihautu - lunch meeting</t>
  </si>
  <si>
    <t>21/11/2017</t>
  </si>
  <si>
    <t>Billie Chu - Attending the Tuhonohono</t>
  </si>
  <si>
    <t>Kaitaia</t>
  </si>
  <si>
    <t>22/11/2017</t>
  </si>
  <si>
    <t>Town&amp;country Food - Attending Tuhonohono</t>
  </si>
  <si>
    <t>Kfc - 590 -Attending the Tuhonohono</t>
  </si>
  <si>
    <t>23/11/2017</t>
  </si>
  <si>
    <t>24/11/2017</t>
  </si>
  <si>
    <t>The Apron Café - Attending the Tuhonohono</t>
  </si>
  <si>
    <t xml:space="preserve">Meeting re Iwi Chairs Forum Sponsorship </t>
  </si>
  <si>
    <t>Meeting re Iwi Chairs Forum</t>
  </si>
  <si>
    <t>7/12/2017</t>
  </si>
  <si>
    <t>Bellbird Eatery - Lunch for Rongowhakaata  Pou Tikanga</t>
  </si>
  <si>
    <t>Meeting with Te Arikirangi Mamaku</t>
  </si>
  <si>
    <t>4/01/2018</t>
  </si>
  <si>
    <t>Onehunga Cafe - Attending Dame Cheryl Southeran's funeral</t>
  </si>
  <si>
    <t>Auckland</t>
  </si>
  <si>
    <t>Lunch for National Trust Delegation</t>
  </si>
  <si>
    <t>Lunch meeting Kaihautu and RIT Chair</t>
  </si>
  <si>
    <t>14/02/2018</t>
  </si>
  <si>
    <t xml:space="preserve">Museum Of New Zealand - Meeting to discuss Ringatu/Te Kooti Symposium </t>
  </si>
  <si>
    <t>16/02/2018</t>
  </si>
  <si>
    <t>Coffee and Kai with Director PMO</t>
  </si>
  <si>
    <t>Meeting re: Kalaniopu'u cloak</t>
  </si>
  <si>
    <t>5/04/2018</t>
  </si>
  <si>
    <t>Museum Of New Zealand - Lunch Rongowhakaata Pou Tikanga to discuss Rongowhakaata kaupapa</t>
  </si>
  <si>
    <t>Kyriani Cafe - discuss opening and tikanga requirements for the Oceania Exhibition in London.</t>
  </si>
  <si>
    <t>2/05/2018</t>
  </si>
  <si>
    <t>Karaka Cafe - Lunch  discuss Ringatu Celebrations at Te Papa</t>
  </si>
  <si>
    <t>no information to disclose</t>
  </si>
  <si>
    <t>Expenses</t>
  </si>
  <si>
    <t>2017 Council of Museum Directors AGM</t>
  </si>
  <si>
    <t>Melbourne</t>
  </si>
  <si>
    <t>IPANZ Public Sector Excellence Awards</t>
  </si>
  <si>
    <t>Coffee catch up with staff</t>
  </si>
  <si>
    <t>Refreshment</t>
  </si>
  <si>
    <t xml:space="preserve">Hosted Lunch for Victoria Museum Visitors </t>
  </si>
  <si>
    <t>Lunch</t>
  </si>
  <si>
    <t>Hosting for maestro Jonathan Griffith</t>
  </si>
  <si>
    <t>Meeting with Minister</t>
  </si>
  <si>
    <t>Meeting with Staff</t>
  </si>
  <si>
    <t>Dinner in Melbourne for NGV visit</t>
  </si>
  <si>
    <t>Dinner</t>
  </si>
  <si>
    <t>Meeting With Chair In Auckland</t>
  </si>
  <si>
    <t>13/07/2017</t>
  </si>
  <si>
    <t xml:space="preserve"> Taxi from Auckland City to airport post meeting with Board Chair in Auckland</t>
  </si>
  <si>
    <t>Taxi from Auckland Airport to Sofitel for Board Chair meeting</t>
  </si>
  <si>
    <t xml:space="preserve">Taxi to Wellington airport for flight to Auckland - meeting with Board Chair </t>
  </si>
  <si>
    <t>Taxi from Wellington airport to home post - meeting in Auckland with Board Chair</t>
  </si>
  <si>
    <t>Meet Board Chair In Ak - Then To Te Kaha</t>
  </si>
  <si>
    <t>19/07/2017</t>
  </si>
  <si>
    <t xml:space="preserve">Taxi to Wellington Airport for Auckland meeting with Te Papa Chair </t>
  </si>
  <si>
    <t xml:space="preserve">Taxi from Auckland airport to home for travel to Cliff Whiting Tangi </t>
  </si>
  <si>
    <t>Attend Cliff Whiting Tangi</t>
  </si>
  <si>
    <t>Museum Intro Meetings</t>
  </si>
  <si>
    <t>Te Papa to Wellington Airport</t>
  </si>
  <si>
    <t xml:space="preserve">Dunedin Airport to Scenic Hotel Dunedin </t>
  </si>
  <si>
    <t>Otago Museum - Dunedin to Dunedin Airport</t>
  </si>
  <si>
    <t>Christchurch Airport to Novotel Hotel</t>
  </si>
  <si>
    <t>02/08/2017</t>
  </si>
  <si>
    <t>Taxi from hotel to Otago Business School for meeting with Prof. Robin Gauld</t>
  </si>
  <si>
    <t>Taxi from Otago Business School to Otago Settlers Museum for meeting with Jennifer Evans, Director</t>
  </si>
  <si>
    <t>Taxi from Otago Settlers Museum to Otago Museum for meeting with Ian Griffin</t>
  </si>
  <si>
    <t xml:space="preserve">Hereford Street to Christchurch Airport </t>
  </si>
  <si>
    <t>Auckland Airport to Campbell Road Greenlane</t>
  </si>
  <si>
    <t>03/08/2017</t>
  </si>
  <si>
    <t>Taxi from hotel to Christchurch Art Gallery for meeting with Jenny Harper, Director</t>
  </si>
  <si>
    <t xml:space="preserve">Campbell Road Greenlane to Auckland Airport </t>
  </si>
  <si>
    <t xml:space="preserve">Wellington Airport to Te Papa </t>
  </si>
  <si>
    <t>17/08/2017</t>
  </si>
  <si>
    <t>Purchase Air NZ Online - Change of fare to accommodate time for earlier Te Papa Meeting in Auckland</t>
  </si>
  <si>
    <t>Auckland Airport to Grafton Uni Campus</t>
  </si>
  <si>
    <t>University of Auckland to Campbell Road, Greenlane</t>
  </si>
  <si>
    <t>Flight For Ak Mtg On 18 Aug Sir Peter</t>
  </si>
  <si>
    <t>Te Papa Museum to Wellington Airport</t>
  </si>
  <si>
    <t>Taxi to Auckland Airport</t>
  </si>
  <si>
    <t>Campbell Road, Greenlane to Auckland Museum</t>
  </si>
  <si>
    <t>31/08/2017</t>
  </si>
  <si>
    <t>Taxis for travel from Chilean Ambassador dinner</t>
  </si>
  <si>
    <t>01/09/2017</t>
  </si>
  <si>
    <t>Purchase Air NZ Online change of booking to accommodate Development Auckland meeting</t>
  </si>
  <si>
    <t>Taxi to Manukau</t>
  </si>
  <si>
    <t>Transform Manukau Meeting</t>
  </si>
  <si>
    <t>Campbell Road, Greenlane to Queen Street</t>
  </si>
  <si>
    <t>Auckland Town Hall to Auckland Airport</t>
  </si>
  <si>
    <t>Wellington Airport to Frederick Street, Te Aro</t>
  </si>
  <si>
    <t>Connect Flt To Sinapore For 1942 Invite</t>
  </si>
  <si>
    <t>Campbell Road, Greenlane to PWC Building (Auckland)</t>
  </si>
  <si>
    <t>Purchase Air NZ Online - fare change to accommodate Powhiri on 29/09/17</t>
  </si>
  <si>
    <t>Otago Business School Exec Presentation</t>
  </si>
  <si>
    <t>Frederick Street (Te Aro) Wellington Airport</t>
  </si>
  <si>
    <t>Business Meeting</t>
  </si>
  <si>
    <t>Auckland Airport to Depot Eatery/Oyster Bar</t>
  </si>
  <si>
    <t>Campbell Road, Greenlane to Amokura Street, Henderson</t>
  </si>
  <si>
    <t>Amokura Street, Henderson to Auckland Airport</t>
  </si>
  <si>
    <t>Welligton Airport to Te Papa</t>
  </si>
  <si>
    <t>Te Papa to Welligton Airport</t>
  </si>
  <si>
    <t>Te Papa 17 Oct Board</t>
  </si>
  <si>
    <t>Meeting Te Papa Board Members</t>
  </si>
  <si>
    <t>George Hotel (Christchurch) to Show Place Addington</t>
  </si>
  <si>
    <t>Show Place, Addington to Christchurch Airport</t>
  </si>
  <si>
    <t>Conference Attendance</t>
  </si>
  <si>
    <t>Returning From Leadership Team Mtg</t>
  </si>
  <si>
    <t>Wellington Airport to Bowen Street</t>
  </si>
  <si>
    <t>Meeting With Auckland Zoo</t>
  </si>
  <si>
    <t>Wellington City Council to Wellington Airport</t>
  </si>
  <si>
    <t>Wellington Airport to Te Papa</t>
  </si>
  <si>
    <t>Meetings In Auckland</t>
  </si>
  <si>
    <t>Wellington Airport to Mojo Café (The Terrace)</t>
  </si>
  <si>
    <t>Bugs Launch Auckl Zoo</t>
  </si>
  <si>
    <t>Meetings In Auckl 12 Jan</t>
  </si>
  <si>
    <t>11/01/2018</t>
  </si>
  <si>
    <t xml:space="preserve">Cab to the airport to catch flight to Auckland </t>
  </si>
  <si>
    <t>Meeting Re Tpm In Auckl 19 Jan</t>
  </si>
  <si>
    <t>Meeting With Spinoff</t>
  </si>
  <si>
    <t>Mtg EW &amp; Market Economics</t>
  </si>
  <si>
    <t>Meetings In Auckl 9 &amp; 12 Feb</t>
  </si>
  <si>
    <t>Attending Mtg Re: Te Papa Manukau</t>
  </si>
  <si>
    <t>06/03/2018</t>
  </si>
  <si>
    <t>Hire car in Palmerston North to attend MASH Trust powhiri</t>
  </si>
  <si>
    <t>Domestic Leg Of Usa Trip</t>
  </si>
  <si>
    <t>MTG RE TPM IN AUCKL</t>
  </si>
  <si>
    <t>Meeting Re TPM In Auckland</t>
  </si>
  <si>
    <t>Speaker at MA18 Conference</t>
  </si>
  <si>
    <t>Mainland Taxi cab from Christchurch airport to Museums Aotearoa conference</t>
  </si>
  <si>
    <t>24/05/2018</t>
  </si>
  <si>
    <t>Crown Cabs from Evan's office to MIT for a meeting re: TPM</t>
  </si>
  <si>
    <t>Meeting with TPM Partners Group</t>
  </si>
  <si>
    <t>Auckland Airport to Parnell Road</t>
  </si>
  <si>
    <t>Auckland Museum to Westhaven Drive, Westhaven</t>
  </si>
  <si>
    <t>Westhaven Drive, Westhaven to AUT City Campus</t>
  </si>
  <si>
    <t>Bug Lab Exhibition</t>
  </si>
  <si>
    <t>23/06/2017</t>
  </si>
  <si>
    <t>09/10/2017</t>
  </si>
  <si>
    <t>Taxi from Sydney airport to hotel. Visit to Sydney to attend ANZSOG conference 9th 10th Oct 2017</t>
  </si>
  <si>
    <t>10/10/2017</t>
  </si>
  <si>
    <t xml:space="preserve">Taxi from hotel to ANZSOG conference </t>
  </si>
  <si>
    <t xml:space="preserve">Taxi from Melb airport to Melb hotel. Visit to Melb to meet with Museums Victoria and NGV Purchase </t>
  </si>
  <si>
    <t>Meeting With CE And NGV</t>
  </si>
  <si>
    <t>11/10/2017</t>
  </si>
  <si>
    <t>Taxi from NGV to airport</t>
  </si>
  <si>
    <t xml:space="preserve">Taxi from hotel to NGV </t>
  </si>
  <si>
    <t>Attend CAMD AGM And Associated Meetings</t>
  </si>
  <si>
    <t>01/11/2017</t>
  </si>
  <si>
    <t>Cab in Sydney on way to airport as part of trip to attend CAMD AGM</t>
  </si>
  <si>
    <t>02/11/2017</t>
  </si>
  <si>
    <t>Cab to attend CAMD meeting in Tasmania</t>
  </si>
  <si>
    <t>08/11/2017</t>
  </si>
  <si>
    <t xml:space="preserve">Cab in Brisbane to get back to NZ after CAMD meeting </t>
  </si>
  <si>
    <t>22/03/2018</t>
  </si>
  <si>
    <t>ESTA visa application and payment - for Geraint to travel to California to visit Cal Academy of Science and attend Thea Awards</t>
  </si>
  <si>
    <t>Attend Tea Thea Awards Gala Dinner</t>
  </si>
  <si>
    <t>05/04/2018</t>
  </si>
  <si>
    <t>Cab in San Francisco as part of visit to Cal Academy of Science</t>
  </si>
  <si>
    <t>06/04/2018</t>
  </si>
  <si>
    <t>Cab in San Francisco for trip to attend Thea Awards and visit Cal Academy of Science</t>
  </si>
  <si>
    <t>07/04/2018</t>
  </si>
  <si>
    <t>Cab in San Francisco or LA as part of trip to attend Thea Awards Gala and visit to Cal Academy of Science</t>
  </si>
  <si>
    <t>Taxi in LA to attend Thea Awards (TEA) for Gallipoli</t>
  </si>
  <si>
    <t>08/04/2018</t>
  </si>
  <si>
    <t>Taxi in San Francisco whilst attending visit to Cal Academy of Science</t>
  </si>
  <si>
    <t>Boulcott Street to Te Papa</t>
  </si>
  <si>
    <t>07/08/2017</t>
  </si>
  <si>
    <t>Return Taxi post Pre Election Dinner with Hon Paula Bennett - Wellington</t>
  </si>
  <si>
    <t>08/08/2017</t>
  </si>
  <si>
    <t>Return Taxi fare post Mayor Lester event - Wellington Sculpture Trust.</t>
  </si>
  <si>
    <t xml:space="preserve">Te Papa to National Library </t>
  </si>
  <si>
    <t xml:space="preserve">National Library to Tory Street </t>
  </si>
  <si>
    <t>Te Papa to Wellington Hospital</t>
  </si>
  <si>
    <t>Wellington Hospital to Te Papa</t>
  </si>
  <si>
    <t>Te Papa to Ghuznee Street</t>
  </si>
  <si>
    <t>Ghuznee Street to Te Papa</t>
  </si>
  <si>
    <t>Te Papa to Creative NZ (Old Public Trust Building)</t>
  </si>
  <si>
    <t>Molesworth Street to Te Papa</t>
  </si>
  <si>
    <t>Frederick Street (Te Aro) to Park Road (Lower Hutt)</t>
  </si>
  <si>
    <t>Te Papa to Boulcott Street</t>
  </si>
  <si>
    <t xml:space="preserve">Ghuznee Street to Te Papa </t>
  </si>
  <si>
    <t>Te Papa to Pataka (Porirua)</t>
  </si>
  <si>
    <t>Pataka (Porirua) to Te Papa</t>
  </si>
  <si>
    <t>Te Papa to Wellington Zoological Gardens (Zoo)</t>
  </si>
  <si>
    <t>Wellignton Zoological Gardens to Te Papa</t>
  </si>
  <si>
    <t>Te Papa to Rutherford House (Vic Uni, Pipitea Campus)</t>
  </si>
  <si>
    <t>Rutherford House (Vic Uni, Pipitea Campus) to Wellington Club City</t>
  </si>
  <si>
    <t>Wellington Club City to Te Papa</t>
  </si>
  <si>
    <t>Te Papa to Weta Office, Miramar</t>
  </si>
  <si>
    <t>Weta Office, Miramar to Frederick Street, Te Aro</t>
  </si>
  <si>
    <t>Te Papa Museum to Massey Uni (Wallace Street)</t>
  </si>
  <si>
    <t>Te Papa to The Terrace</t>
  </si>
  <si>
    <t>The Terrace to Te Papa</t>
  </si>
  <si>
    <t>Te Papa to Parliament</t>
  </si>
  <si>
    <t>Te Papa to Taranaki Street</t>
  </si>
  <si>
    <t>Te Papa to Zelandia</t>
  </si>
  <si>
    <t>Zelandia to Te Papa</t>
  </si>
  <si>
    <t>given to a member of staff as a reward for excellence</t>
  </si>
  <si>
    <t>Taxi while in Sydney to meet with Australian Museum</t>
  </si>
  <si>
    <t>Cost ($)
(exc GST)</t>
  </si>
  <si>
    <t>Cost (NZ$)
(exc GST)</t>
  </si>
  <si>
    <t>Purpose of trip (eg attending XYZ conference for 3 days)</t>
  </si>
  <si>
    <t xml:space="preserve">Purpose (eg visiting district office for two days...) </t>
  </si>
  <si>
    <t xml:space="preserve">Purpose (eg meeting with Minister) </t>
  </si>
  <si>
    <t>Estimated value (NZ$)
(exc GST)</t>
  </si>
  <si>
    <t>Gifts and Benefits over $50 annual value</t>
  </si>
  <si>
    <t>Description  (e.g. event tickets,  etc)</t>
  </si>
  <si>
    <t xml:space="preserve">Nature </t>
  </si>
  <si>
    <t xml:space="preserve">Comment / explanation </t>
  </si>
  <si>
    <t>Purpose (eg visiting district office for two days...)</t>
  </si>
  <si>
    <t>Purpose (eg meeting with Minister)</t>
  </si>
  <si>
    <t>International Travel (including  travel within NZ at beginning and end of overseas trip)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</si>
</sst>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6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9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1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9" xfId="0" applyFont="1" applyBorder="1" applyAlignment="1">
      <alignment wrapText="1"/>
    </xf>
    <xf numFmtId="0" fontId="3" fillId="4" borderId="5" xfId="0" applyFont="1" applyFill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5" xfId="0" applyFont="1" applyFill="1" applyBorder="1" applyAlignment="1">
      <alignment wrapText="1"/>
    </xf>
    <xf numFmtId="0" fontId="3" fillId="4" borderId="4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5" borderId="7" xfId="0" applyFont="1" applyFill="1" applyBorder="1" applyAlignment="1">
      <alignment vertical="center" readingOrder="1"/>
    </xf>
    <xf numFmtId="0" fontId="6" fillId="0" borderId="9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4" fillId="7" borderId="12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vertical="center" wrapText="1" readingOrder="1"/>
    </xf>
    <xf numFmtId="0" fontId="12" fillId="0" borderId="0" xfId="0" applyFont="1" applyBorder="1"/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0" fillId="0" borderId="9" xfId="0" applyFont="1" applyFill="1" applyBorder="1" applyAlignment="1">
      <alignment vertical="center" readingOrder="1"/>
    </xf>
    <xf numFmtId="0" fontId="10" fillId="0" borderId="0" xfId="0" applyFont="1" applyFill="1" applyBorder="1" applyAlignment="1">
      <alignment vertical="center" readingOrder="1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1" fillId="8" borderId="7" xfId="0" applyFont="1" applyFill="1" applyBorder="1" applyAlignment="1">
      <alignment vertical="center" wrapText="1"/>
    </xf>
    <xf numFmtId="0" fontId="0" fillId="0" borderId="0" xfId="0" applyBorder="1" applyAlignment="1">
      <alignment wrapText="1"/>
    </xf>
    <xf numFmtId="0" fontId="5" fillId="5" borderId="7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wrapText="1"/>
    </xf>
    <xf numFmtId="164" fontId="1" fillId="8" borderId="2" xfId="0" applyNumberFormat="1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 wrapText="1" readingOrder="1"/>
    </xf>
    <xf numFmtId="0" fontId="16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justify" vertical="center"/>
    </xf>
    <xf numFmtId="0" fontId="6" fillId="0" borderId="4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Protection="1"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wrapText="1"/>
      <protection locked="0"/>
    </xf>
    <xf numFmtId="164" fontId="6" fillId="5" borderId="2" xfId="0" applyNumberFormat="1" applyFont="1" applyFill="1" applyBorder="1" applyAlignment="1">
      <alignment vertical="center" wrapText="1"/>
    </xf>
    <xf numFmtId="0" fontId="0" fillId="5" borderId="8" xfId="0" applyFont="1" applyFill="1" applyBorder="1" applyAlignment="1">
      <alignment wrapText="1"/>
    </xf>
    <xf numFmtId="0" fontId="6" fillId="5" borderId="2" xfId="0" applyFont="1" applyFill="1" applyBorder="1" applyAlignment="1">
      <alignment horizontal="right" vertical="center" wrapText="1"/>
    </xf>
    <xf numFmtId="0" fontId="6" fillId="0" borderId="0" xfId="0" applyFont="1" applyBorder="1" applyProtection="1"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wrapText="1"/>
      <protection locked="0"/>
    </xf>
    <xf numFmtId="0" fontId="6" fillId="0" borderId="6" xfId="0" applyFont="1" applyBorder="1" applyAlignment="1" applyProtection="1">
      <alignment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5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vertical="center" wrapText="1" readingOrder="1"/>
    </xf>
    <xf numFmtId="164" fontId="5" fillId="2" borderId="2" xfId="0" applyNumberFormat="1" applyFont="1" applyFill="1" applyBorder="1" applyAlignment="1">
      <alignment vertical="center" wrapText="1" readingOrder="1"/>
    </xf>
    <xf numFmtId="0" fontId="0" fillId="2" borderId="2" xfId="0" applyFont="1" applyFill="1" applyBorder="1" applyAlignment="1"/>
    <xf numFmtId="0" fontId="0" fillId="2" borderId="2" xfId="0" applyFont="1" applyFill="1" applyBorder="1" applyAlignment="1">
      <alignment wrapText="1"/>
    </xf>
    <xf numFmtId="0" fontId="0" fillId="2" borderId="8" xfId="0" applyFont="1" applyFill="1" applyBorder="1" applyAlignment="1">
      <alignment wrapText="1"/>
    </xf>
    <xf numFmtId="0" fontId="4" fillId="7" borderId="13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0" xfId="0" applyFont="1" applyBorder="1" applyProtection="1">
      <protection locked="0"/>
    </xf>
    <xf numFmtId="0" fontId="2" fillId="3" borderId="5" xfId="0" applyFont="1" applyFill="1" applyBorder="1" applyAlignment="1">
      <alignment wrapText="1"/>
    </xf>
    <xf numFmtId="0" fontId="2" fillId="6" borderId="5" xfId="0" applyFont="1" applyFill="1" applyBorder="1" applyAlignment="1">
      <alignment wrapText="1"/>
    </xf>
    <xf numFmtId="0" fontId="0" fillId="5" borderId="8" xfId="0" applyFill="1" applyBorder="1" applyAlignment="1"/>
    <xf numFmtId="0" fontId="1" fillId="8" borderId="2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0" fillId="0" borderId="9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0" fillId="0" borderId="9" xfId="0" applyFont="1" applyBorder="1" applyAlignment="1" applyProtection="1">
      <protection locked="0"/>
    </xf>
    <xf numFmtId="0" fontId="10" fillId="0" borderId="9" xfId="0" applyFont="1" applyBorder="1" applyAlignment="1" applyProtection="1">
      <alignment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4" fontId="0" fillId="0" borderId="0" xfId="0" applyNumberForma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vertical="center" wrapText="1"/>
      <protection locked="0"/>
    </xf>
    <xf numFmtId="4" fontId="0" fillId="0" borderId="0" xfId="0" applyNumberFormat="1" applyFont="1" applyBorder="1" applyAlignment="1" applyProtection="1">
      <alignment wrapText="1"/>
      <protection locked="0"/>
    </xf>
    <xf numFmtId="4" fontId="1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wrapText="1"/>
    </xf>
    <xf numFmtId="14" fontId="0" fillId="0" borderId="9" xfId="0" applyNumberFormat="1" applyFont="1" applyBorder="1" applyAlignment="1" applyProtection="1">
      <alignment wrapText="1"/>
      <protection locked="0"/>
    </xf>
    <xf numFmtId="0" fontId="0" fillId="0" borderId="0" xfId="0" applyAlignment="1">
      <alignment horizontal="left" vertical="top"/>
    </xf>
    <xf numFmtId="14" fontId="0" fillId="0" borderId="9" xfId="0" applyNumberFormat="1" applyFont="1" applyBorder="1" applyAlignment="1" applyProtection="1">
      <alignment vertical="top"/>
      <protection locked="0"/>
    </xf>
    <xf numFmtId="14" fontId="0" fillId="0" borderId="0" xfId="0" applyNumberFormat="1" applyFill="1" applyAlignment="1">
      <alignment horizontal="left"/>
    </xf>
    <xf numFmtId="4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right"/>
    </xf>
    <xf numFmtId="4" fontId="0" fillId="0" borderId="0" xfId="0" applyNumberFormat="1" applyFill="1" applyAlignment="1">
      <alignment horizontal="right"/>
    </xf>
    <xf numFmtId="14" fontId="0" fillId="0" borderId="0" xfId="0" applyNumberFormat="1" applyFill="1" applyAlignment="1">
      <alignment horizontal="right"/>
    </xf>
    <xf numFmtId="4" fontId="0" fillId="0" borderId="0" xfId="0" applyNumberFormat="1" applyFill="1" applyAlignment="1">
      <alignment horizontal="left"/>
    </xf>
    <xf numFmtId="14" fontId="0" fillId="0" borderId="9" xfId="0" applyNumberFormat="1" applyFont="1" applyBorder="1" applyAlignment="1" applyProtection="1">
      <protection locked="0"/>
    </xf>
    <xf numFmtId="14" fontId="0" fillId="0" borderId="0" xfId="0" applyNumberFormat="1" applyFont="1" applyFill="1" applyAlignment="1" applyProtection="1">
      <alignment horizontal="right"/>
      <protection locked="0"/>
    </xf>
    <xf numFmtId="4" fontId="0" fillId="0" borderId="0" xfId="0" applyNumberFormat="1" applyFont="1" applyFill="1" applyProtection="1">
      <protection locked="0"/>
    </xf>
    <xf numFmtId="0" fontId="0" fillId="0" borderId="0" xfId="0" applyFont="1" applyFill="1" applyProtection="1">
      <protection locked="0"/>
    </xf>
    <xf numFmtId="14" fontId="0" fillId="0" borderId="0" xfId="0" applyNumberFormat="1" applyFont="1" applyFill="1" applyAlignment="1">
      <alignment horizontal="right"/>
    </xf>
    <xf numFmtId="4" fontId="0" fillId="0" borderId="0" xfId="0" applyNumberFormat="1" applyFont="1" applyFill="1"/>
    <xf numFmtId="0" fontId="0" fillId="0" borderId="0" xfId="0" applyFont="1" applyFill="1"/>
    <xf numFmtId="14" fontId="0" fillId="0" borderId="0" xfId="0" applyNumberFormat="1" applyBorder="1" applyProtection="1">
      <protection locked="0"/>
    </xf>
    <xf numFmtId="4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6" xfId="0" applyBorder="1" applyProtection="1">
      <protection locked="0"/>
    </xf>
    <xf numFmtId="4" fontId="0" fillId="0" borderId="6" xfId="0" applyNumberFormat="1" applyFont="1" applyFill="1" applyBorder="1"/>
    <xf numFmtId="4" fontId="0" fillId="0" borderId="6" xfId="0" applyNumberFormat="1" applyFont="1" applyFill="1" applyBorder="1" applyProtection="1">
      <protection locked="0"/>
    </xf>
    <xf numFmtId="4" fontId="0" fillId="0" borderId="6" xfId="0" applyNumberFormat="1" applyFill="1" applyBorder="1"/>
    <xf numFmtId="0" fontId="0" fillId="0" borderId="6" xfId="0" applyFill="1" applyBorder="1"/>
    <xf numFmtId="4" fontId="0" fillId="0" borderId="6" xfId="0" applyNumberFormat="1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3" fillId="4" borderId="10" xfId="0" applyFont="1" applyFill="1" applyBorder="1" applyAlignment="1">
      <alignment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0" fontId="3" fillId="4" borderId="11" xfId="0" applyFont="1" applyFill="1" applyBorder="1" applyAlignment="1">
      <alignment vertical="center" wrapText="1" readingOrder="1"/>
    </xf>
    <xf numFmtId="0" fontId="7" fillId="0" borderId="12" xfId="0" applyFont="1" applyBorder="1" applyAlignment="1" applyProtection="1">
      <alignment vertical="center" wrapText="1" readingOrder="1"/>
      <protection locked="0"/>
    </xf>
    <xf numFmtId="0" fontId="8" fillId="0" borderId="12" xfId="0" applyFont="1" applyBorder="1" applyAlignment="1" applyProtection="1">
      <alignment vertical="center" wrapText="1" readingOrder="1"/>
      <protection locked="0"/>
    </xf>
    <xf numFmtId="0" fontId="8" fillId="0" borderId="13" xfId="0" applyFont="1" applyBorder="1" applyAlignment="1" applyProtection="1">
      <alignment vertical="center" wrapText="1" readingOrder="1"/>
      <protection locked="0"/>
    </xf>
    <xf numFmtId="0" fontId="13" fillId="0" borderId="4" xfId="0" applyFont="1" applyFill="1" applyBorder="1" applyAlignment="1">
      <alignment horizontal="center" vertical="center" wrapText="1" readingOrder="1"/>
    </xf>
    <xf numFmtId="0" fontId="14" fillId="0" borderId="3" xfId="0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  <xf numFmtId="0" fontId="9" fillId="0" borderId="10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1" xfId="0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vertical="center" wrapText="1" readingOrder="1"/>
    </xf>
    <xf numFmtId="0" fontId="3" fillId="3" borderId="2" xfId="0" applyNumberFormat="1" applyFont="1" applyFill="1" applyBorder="1" applyAlignment="1">
      <alignment vertical="center" wrapText="1" readingOrder="1"/>
    </xf>
    <xf numFmtId="0" fontId="3" fillId="6" borderId="7" xfId="0" applyFont="1" applyFill="1" applyBorder="1" applyAlignment="1">
      <alignment vertical="center" readingOrder="1"/>
    </xf>
    <xf numFmtId="0" fontId="3" fillId="6" borderId="2" xfId="0" applyFont="1" applyFill="1" applyBorder="1" applyAlignment="1">
      <alignment vertical="center" readingOrder="1"/>
    </xf>
    <xf numFmtId="0" fontId="3" fillId="4" borderId="10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0" fontId="16" fillId="0" borderId="12" xfId="0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 readingOrder="1"/>
    </xf>
    <xf numFmtId="0" fontId="8" fillId="0" borderId="12" xfId="0" applyFont="1" applyBorder="1" applyAlignment="1">
      <alignment vertical="center" wrapText="1" readingOrder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0" fontId="13" fillId="0" borderId="6" xfId="0" applyFont="1" applyFill="1" applyBorder="1" applyAlignment="1">
      <alignment horizontal="center" vertical="center" wrapText="1" readingOrder="1"/>
    </xf>
    <xf numFmtId="0" fontId="8" fillId="0" borderId="13" xfId="0" applyFont="1" applyBorder="1" applyAlignment="1">
      <alignment vertical="center" wrapText="1" readingOrder="1"/>
    </xf>
    <xf numFmtId="0" fontId="15" fillId="0" borderId="10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 readingOrder="1"/>
    </xf>
    <xf numFmtId="0" fontId="0" fillId="0" borderId="9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0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6"/>
  <sheetViews>
    <sheetView tabSelected="1" topLeftCell="A25" zoomScaleNormal="100" workbookViewId="0">
      <selection activeCell="A8" sqref="A8"/>
    </sheetView>
  </sheetViews>
  <sheetFormatPr defaultColWidth="9.1796875" defaultRowHeight="12.5" x14ac:dyDescent="0.25"/>
  <cols>
    <col min="1" max="1" width="27.54296875" style="6" customWidth="1"/>
    <col min="2" max="2" width="23.54296875" style="1" customWidth="1"/>
    <col min="3" max="3" width="54.54296875" style="1" customWidth="1"/>
    <col min="4" max="4" width="46" style="1" customWidth="1"/>
    <col min="5" max="16384" width="9.1796875" style="1"/>
  </cols>
  <sheetData>
    <row r="1" spans="1:4" ht="36" customHeight="1" x14ac:dyDescent="0.25">
      <c r="A1" s="137" t="s">
        <v>24</v>
      </c>
      <c r="B1" s="138"/>
      <c r="C1" s="138"/>
      <c r="D1" s="139"/>
    </row>
    <row r="2" spans="1:4" ht="36" customHeight="1" x14ac:dyDescent="0.25">
      <c r="A2" s="30" t="s">
        <v>8</v>
      </c>
      <c r="B2" s="143" t="s">
        <v>45</v>
      </c>
      <c r="C2" s="143"/>
      <c r="D2" s="143"/>
    </row>
    <row r="3" spans="1:4" ht="36" customHeight="1" x14ac:dyDescent="0.25">
      <c r="A3" s="30" t="s">
        <v>9</v>
      </c>
      <c r="B3" s="144" t="s">
        <v>46</v>
      </c>
      <c r="C3" s="144"/>
      <c r="D3" s="144"/>
    </row>
    <row r="4" spans="1:4" ht="36" customHeight="1" x14ac:dyDescent="0.25">
      <c r="A4" s="81" t="s">
        <v>3</v>
      </c>
      <c r="B4" s="145" t="s">
        <v>47</v>
      </c>
      <c r="C4" s="145"/>
      <c r="D4" s="145"/>
    </row>
    <row r="5" spans="1:4" s="3" customFormat="1" ht="36" customHeight="1" x14ac:dyDescent="0.3">
      <c r="A5" s="146" t="s">
        <v>10</v>
      </c>
      <c r="B5" s="147"/>
      <c r="C5" s="147"/>
      <c r="D5" s="148"/>
    </row>
    <row r="6" spans="1:4" s="3" customFormat="1" ht="19.5" customHeight="1" x14ac:dyDescent="0.3">
      <c r="A6" s="149" t="s">
        <v>39</v>
      </c>
      <c r="B6" s="150"/>
      <c r="C6" s="150"/>
      <c r="D6" s="151"/>
    </row>
    <row r="7" spans="1:4" s="4" customFormat="1" ht="36" customHeight="1" x14ac:dyDescent="0.35">
      <c r="A7" s="140" t="s">
        <v>371</v>
      </c>
      <c r="B7" s="141"/>
      <c r="C7" s="141"/>
      <c r="D7" s="142"/>
    </row>
    <row r="8" spans="1:4" s="3" customFormat="1" ht="25.5" customHeight="1" x14ac:dyDescent="0.3">
      <c r="A8" s="18" t="s">
        <v>26</v>
      </c>
      <c r="B8" s="2" t="s">
        <v>360</v>
      </c>
      <c r="C8" s="2" t="s">
        <v>361</v>
      </c>
      <c r="D8" s="9" t="s">
        <v>17</v>
      </c>
    </row>
    <row r="9" spans="1:4" s="94" customFormat="1" ht="12.75" hidden="1" customHeight="1" x14ac:dyDescent="0.25">
      <c r="A9" s="91"/>
      <c r="B9" s="100"/>
      <c r="C9" s="92"/>
      <c r="D9" s="93"/>
    </row>
    <row r="10" spans="1:4" s="94" customFormat="1" x14ac:dyDescent="0.25">
      <c r="A10" s="91"/>
      <c r="B10" s="100"/>
      <c r="C10" s="92"/>
      <c r="D10" s="93"/>
    </row>
    <row r="11" spans="1:4" s="94" customFormat="1" x14ac:dyDescent="0.25">
      <c r="A11" s="124">
        <v>42907</v>
      </c>
      <c r="B11" s="125">
        <v>342.11</v>
      </c>
      <c r="C11" s="126" t="s">
        <v>295</v>
      </c>
      <c r="D11" s="131" t="s">
        <v>67</v>
      </c>
    </row>
    <row r="12" spans="1:4" s="94" customFormat="1" x14ac:dyDescent="0.25">
      <c r="A12" s="124">
        <v>42907</v>
      </c>
      <c r="B12" s="125">
        <v>14.5</v>
      </c>
      <c r="C12" s="126" t="s">
        <v>295</v>
      </c>
      <c r="D12" s="131" t="s">
        <v>61</v>
      </c>
    </row>
    <row r="13" spans="1:4" s="94" customFormat="1" x14ac:dyDescent="0.25">
      <c r="A13" s="124">
        <v>42907</v>
      </c>
      <c r="B13" s="125">
        <v>0.5</v>
      </c>
      <c r="C13" s="126" t="s">
        <v>295</v>
      </c>
      <c r="D13" s="131" t="s">
        <v>61</v>
      </c>
    </row>
    <row r="14" spans="1:4" s="94" customFormat="1" x14ac:dyDescent="0.25">
      <c r="A14" s="124" t="s">
        <v>296</v>
      </c>
      <c r="B14" s="125">
        <v>46.22</v>
      </c>
      <c r="C14" s="125" t="s">
        <v>358</v>
      </c>
      <c r="D14" s="131" t="s">
        <v>65</v>
      </c>
    </row>
    <row r="15" spans="1:4" s="94" customFormat="1" x14ac:dyDescent="0.25">
      <c r="A15" s="124" t="s">
        <v>297</v>
      </c>
      <c r="B15" s="125">
        <v>41.42</v>
      </c>
      <c r="C15" s="125" t="s">
        <v>298</v>
      </c>
      <c r="D15" s="131" t="s">
        <v>65</v>
      </c>
    </row>
    <row r="16" spans="1:4" s="94" customFormat="1" x14ac:dyDescent="0.25">
      <c r="A16" s="124" t="s">
        <v>299</v>
      </c>
      <c r="B16" s="125">
        <v>17.16</v>
      </c>
      <c r="C16" s="125" t="s">
        <v>300</v>
      </c>
      <c r="D16" s="131" t="s">
        <v>65</v>
      </c>
    </row>
    <row r="17" spans="1:4" s="94" customFormat="1" x14ac:dyDescent="0.25">
      <c r="A17" s="124" t="s">
        <v>299</v>
      </c>
      <c r="B17" s="125">
        <v>70.42</v>
      </c>
      <c r="C17" s="125" t="s">
        <v>301</v>
      </c>
      <c r="D17" s="131" t="s">
        <v>65</v>
      </c>
    </row>
    <row r="18" spans="1:4" s="94" customFormat="1" x14ac:dyDescent="0.25">
      <c r="A18" s="124">
        <v>43018</v>
      </c>
      <c r="B18" s="125">
        <v>338.64</v>
      </c>
      <c r="C18" s="126" t="s">
        <v>302</v>
      </c>
      <c r="D18" s="131" t="s">
        <v>67</v>
      </c>
    </row>
    <row r="19" spans="1:4" s="94" customFormat="1" x14ac:dyDescent="0.25">
      <c r="A19" s="124">
        <v>43018</v>
      </c>
      <c r="B19" s="125">
        <v>14.5</v>
      </c>
      <c r="C19" s="126" t="s">
        <v>302</v>
      </c>
      <c r="D19" s="131" t="s">
        <v>61</v>
      </c>
    </row>
    <row r="20" spans="1:4" s="94" customFormat="1" x14ac:dyDescent="0.25">
      <c r="A20" s="124">
        <v>43018</v>
      </c>
      <c r="B20" s="125">
        <v>74.58</v>
      </c>
      <c r="C20" s="126" t="s">
        <v>302</v>
      </c>
      <c r="D20" s="131" t="s">
        <v>67</v>
      </c>
    </row>
    <row r="21" spans="1:4" s="94" customFormat="1" x14ac:dyDescent="0.25">
      <c r="A21" s="124">
        <v>43018</v>
      </c>
      <c r="B21" s="125">
        <v>41.5</v>
      </c>
      <c r="C21" s="126" t="s">
        <v>302</v>
      </c>
      <c r="D21" s="131" t="s">
        <v>61</v>
      </c>
    </row>
    <row r="22" spans="1:4" s="94" customFormat="1" x14ac:dyDescent="0.25">
      <c r="A22" s="124">
        <v>43018</v>
      </c>
      <c r="B22" s="125">
        <v>278.39999999999998</v>
      </c>
      <c r="C22" s="126" t="s">
        <v>302</v>
      </c>
      <c r="D22" s="131" t="s">
        <v>62</v>
      </c>
    </row>
    <row r="23" spans="1:4" s="94" customFormat="1" x14ac:dyDescent="0.25">
      <c r="A23" s="124">
        <v>43018</v>
      </c>
      <c r="B23" s="125">
        <v>0.5</v>
      </c>
      <c r="C23" s="126" t="s">
        <v>302</v>
      </c>
      <c r="D23" s="131" t="s">
        <v>61</v>
      </c>
    </row>
    <row r="24" spans="1:4" s="94" customFormat="1" x14ac:dyDescent="0.25">
      <c r="A24" s="124">
        <v>43018</v>
      </c>
      <c r="B24" s="125">
        <v>0.5</v>
      </c>
      <c r="C24" s="126" t="s">
        <v>302</v>
      </c>
      <c r="D24" s="131" t="s">
        <v>61</v>
      </c>
    </row>
    <row r="25" spans="1:4" s="94" customFormat="1" x14ac:dyDescent="0.25">
      <c r="A25" s="124" t="s">
        <v>303</v>
      </c>
      <c r="B25" s="125">
        <v>67.36</v>
      </c>
      <c r="C25" s="125" t="s">
        <v>304</v>
      </c>
      <c r="D25" s="131" t="s">
        <v>65</v>
      </c>
    </row>
    <row r="26" spans="1:4" s="94" customFormat="1" x14ac:dyDescent="0.25">
      <c r="A26" s="124" t="s">
        <v>303</v>
      </c>
      <c r="B26" s="125">
        <v>12.2</v>
      </c>
      <c r="C26" s="125" t="s">
        <v>305</v>
      </c>
      <c r="D26" s="131" t="s">
        <v>65</v>
      </c>
    </row>
    <row r="27" spans="1:4" s="94" customFormat="1" x14ac:dyDescent="0.25">
      <c r="A27" s="124">
        <v>43040</v>
      </c>
      <c r="B27" s="125">
        <v>278.17</v>
      </c>
      <c r="C27" s="126" t="s">
        <v>306</v>
      </c>
      <c r="D27" s="131" t="s">
        <v>67</v>
      </c>
    </row>
    <row r="28" spans="1:4" s="94" customFormat="1" x14ac:dyDescent="0.25">
      <c r="A28" s="124">
        <v>43040</v>
      </c>
      <c r="B28" s="125">
        <v>14.5</v>
      </c>
      <c r="C28" s="126" t="s">
        <v>306</v>
      </c>
      <c r="D28" s="131" t="s">
        <v>61</v>
      </c>
    </row>
    <row r="29" spans="1:4" s="94" customFormat="1" x14ac:dyDescent="0.25">
      <c r="A29" s="124">
        <v>43040</v>
      </c>
      <c r="B29" s="125">
        <v>120.7</v>
      </c>
      <c r="C29" s="126" t="s">
        <v>306</v>
      </c>
      <c r="D29" s="131" t="s">
        <v>61</v>
      </c>
    </row>
    <row r="30" spans="1:4" s="94" customFormat="1" x14ac:dyDescent="0.25">
      <c r="A30" s="124">
        <v>43040</v>
      </c>
      <c r="B30" s="125">
        <v>14.5</v>
      </c>
      <c r="C30" s="126" t="s">
        <v>306</v>
      </c>
      <c r="D30" s="131" t="s">
        <v>61</v>
      </c>
    </row>
    <row r="31" spans="1:4" s="94" customFormat="1" x14ac:dyDescent="0.25">
      <c r="A31" s="124">
        <v>43040</v>
      </c>
      <c r="B31" s="125">
        <v>640.52</v>
      </c>
      <c r="C31" s="126" t="s">
        <v>306</v>
      </c>
      <c r="D31" s="131" t="s">
        <v>62</v>
      </c>
    </row>
    <row r="32" spans="1:4" s="94" customFormat="1" x14ac:dyDescent="0.25">
      <c r="A32" s="124">
        <v>43040</v>
      </c>
      <c r="B32" s="125">
        <v>41.5</v>
      </c>
      <c r="C32" s="126" t="s">
        <v>306</v>
      </c>
      <c r="D32" s="131" t="s">
        <v>61</v>
      </c>
    </row>
    <row r="33" spans="1:4" s="94" customFormat="1" x14ac:dyDescent="0.25">
      <c r="A33" s="124">
        <v>43040</v>
      </c>
      <c r="B33" s="125">
        <v>0.5</v>
      </c>
      <c r="C33" s="126" t="s">
        <v>306</v>
      </c>
      <c r="D33" s="131" t="s">
        <v>61</v>
      </c>
    </row>
    <row r="34" spans="1:4" s="94" customFormat="1" x14ac:dyDescent="0.25">
      <c r="A34" s="124">
        <v>43040</v>
      </c>
      <c r="B34" s="125">
        <v>0.5</v>
      </c>
      <c r="C34" s="126" t="s">
        <v>306</v>
      </c>
      <c r="D34" s="131" t="s">
        <v>61</v>
      </c>
    </row>
    <row r="35" spans="1:4" s="94" customFormat="1" x14ac:dyDescent="0.25">
      <c r="A35" s="124" t="s">
        <v>307</v>
      </c>
      <c r="B35" s="125">
        <v>30.48</v>
      </c>
      <c r="C35" s="125" t="s">
        <v>308</v>
      </c>
      <c r="D35" s="131" t="s">
        <v>65</v>
      </c>
    </row>
    <row r="36" spans="1:4" s="94" customFormat="1" x14ac:dyDescent="0.25">
      <c r="A36" s="124" t="s">
        <v>309</v>
      </c>
      <c r="B36" s="125">
        <v>9.51</v>
      </c>
      <c r="C36" s="125" t="s">
        <v>310</v>
      </c>
      <c r="D36" s="131" t="s">
        <v>65</v>
      </c>
    </row>
    <row r="37" spans="1:4" s="94" customFormat="1" x14ac:dyDescent="0.25">
      <c r="A37" s="124">
        <v>43047</v>
      </c>
      <c r="B37" s="125">
        <v>41.5</v>
      </c>
      <c r="C37" s="126" t="s">
        <v>306</v>
      </c>
      <c r="D37" s="131" t="s">
        <v>61</v>
      </c>
    </row>
    <row r="38" spans="1:4" s="94" customFormat="1" x14ac:dyDescent="0.25">
      <c r="A38" s="124">
        <v>43047</v>
      </c>
      <c r="B38" s="125">
        <v>807.66</v>
      </c>
      <c r="C38" s="126" t="s">
        <v>306</v>
      </c>
      <c r="D38" s="131" t="s">
        <v>62</v>
      </c>
    </row>
    <row r="39" spans="1:4" s="94" customFormat="1" x14ac:dyDescent="0.25">
      <c r="A39" s="124" t="s">
        <v>311</v>
      </c>
      <c r="B39" s="125">
        <v>14.06</v>
      </c>
      <c r="C39" s="125" t="s">
        <v>312</v>
      </c>
      <c r="D39" s="131" t="s">
        <v>65</v>
      </c>
    </row>
    <row r="40" spans="1:4" s="94" customFormat="1" x14ac:dyDescent="0.25">
      <c r="A40" s="124" t="s">
        <v>313</v>
      </c>
      <c r="B40" s="125">
        <v>19.87</v>
      </c>
      <c r="C40" s="125" t="s">
        <v>314</v>
      </c>
      <c r="D40" s="131" t="s">
        <v>61</v>
      </c>
    </row>
    <row r="41" spans="1:4" s="94" customFormat="1" x14ac:dyDescent="0.25">
      <c r="A41" s="124">
        <v>43195</v>
      </c>
      <c r="B41" s="125">
        <v>40</v>
      </c>
      <c r="C41" s="126" t="s">
        <v>315</v>
      </c>
      <c r="D41" s="131" t="s">
        <v>61</v>
      </c>
    </row>
    <row r="42" spans="1:4" s="94" customFormat="1" x14ac:dyDescent="0.25">
      <c r="A42" s="124">
        <v>43195</v>
      </c>
      <c r="B42" s="125">
        <v>40</v>
      </c>
      <c r="C42" s="126" t="s">
        <v>315</v>
      </c>
      <c r="D42" s="131" t="s">
        <v>61</v>
      </c>
    </row>
    <row r="43" spans="1:4" s="94" customFormat="1" x14ac:dyDescent="0.25">
      <c r="A43" s="124">
        <v>43195</v>
      </c>
      <c r="B43" s="125">
        <v>730.08</v>
      </c>
      <c r="C43" s="126" t="s">
        <v>315</v>
      </c>
      <c r="D43" s="131" t="s">
        <v>67</v>
      </c>
    </row>
    <row r="44" spans="1:4" s="94" customFormat="1" x14ac:dyDescent="0.25">
      <c r="A44" s="124">
        <v>43195</v>
      </c>
      <c r="B44" s="125">
        <v>14.5</v>
      </c>
      <c r="C44" s="126" t="s">
        <v>315</v>
      </c>
      <c r="D44" s="131" t="s">
        <v>61</v>
      </c>
    </row>
    <row r="45" spans="1:4" s="94" customFormat="1" x14ac:dyDescent="0.25">
      <c r="A45" s="124">
        <v>43195</v>
      </c>
      <c r="B45" s="125">
        <v>437.25</v>
      </c>
      <c r="C45" s="126" t="s">
        <v>315</v>
      </c>
      <c r="D45" s="131" t="s">
        <v>67</v>
      </c>
    </row>
    <row r="46" spans="1:4" s="94" customFormat="1" x14ac:dyDescent="0.25">
      <c r="A46" s="124">
        <v>43195</v>
      </c>
      <c r="B46" s="125">
        <v>14.5</v>
      </c>
      <c r="C46" s="126" t="s">
        <v>315</v>
      </c>
      <c r="D46" s="131" t="s">
        <v>61</v>
      </c>
    </row>
    <row r="47" spans="1:4" s="94" customFormat="1" x14ac:dyDescent="0.25">
      <c r="A47" s="124">
        <v>43195</v>
      </c>
      <c r="B47" s="125">
        <v>139.9</v>
      </c>
      <c r="C47" s="126" t="s">
        <v>315</v>
      </c>
      <c r="D47" s="131" t="s">
        <v>61</v>
      </c>
    </row>
    <row r="48" spans="1:4" s="94" customFormat="1" x14ac:dyDescent="0.25">
      <c r="A48" s="124">
        <v>43195</v>
      </c>
      <c r="B48" s="125">
        <v>178.8</v>
      </c>
      <c r="C48" s="126" t="s">
        <v>315</v>
      </c>
      <c r="D48" s="131" t="s">
        <v>62</v>
      </c>
    </row>
    <row r="49" spans="1:4" s="94" customFormat="1" x14ac:dyDescent="0.25">
      <c r="A49" s="124">
        <v>43195</v>
      </c>
      <c r="B49" s="125">
        <v>4341.03</v>
      </c>
      <c r="C49" s="126" t="s">
        <v>315</v>
      </c>
      <c r="D49" s="131" t="s">
        <v>62</v>
      </c>
    </row>
    <row r="50" spans="1:4" s="94" customFormat="1" x14ac:dyDescent="0.25">
      <c r="A50" s="124">
        <v>43195</v>
      </c>
      <c r="B50" s="125">
        <v>49.78</v>
      </c>
      <c r="C50" s="126" t="s">
        <v>315</v>
      </c>
      <c r="D50" s="131" t="s">
        <v>62</v>
      </c>
    </row>
    <row r="51" spans="1:4" s="94" customFormat="1" x14ac:dyDescent="0.25">
      <c r="A51" s="124">
        <v>43195</v>
      </c>
      <c r="B51" s="125">
        <v>0.5</v>
      </c>
      <c r="C51" s="126" t="s">
        <v>315</v>
      </c>
      <c r="D51" s="131" t="s">
        <v>61</v>
      </c>
    </row>
    <row r="52" spans="1:4" s="94" customFormat="1" x14ac:dyDescent="0.25">
      <c r="A52" s="124">
        <v>43195</v>
      </c>
      <c r="B52" s="125">
        <v>0.5</v>
      </c>
      <c r="C52" s="126" t="s">
        <v>315</v>
      </c>
      <c r="D52" s="131" t="s">
        <v>61</v>
      </c>
    </row>
    <row r="53" spans="1:4" s="94" customFormat="1" x14ac:dyDescent="0.25">
      <c r="A53" s="124" t="s">
        <v>316</v>
      </c>
      <c r="B53" s="125">
        <v>85.78</v>
      </c>
      <c r="C53" s="125" t="s">
        <v>317</v>
      </c>
      <c r="D53" s="131" t="s">
        <v>65</v>
      </c>
    </row>
    <row r="54" spans="1:4" s="94" customFormat="1" x14ac:dyDescent="0.25">
      <c r="A54" s="124" t="s">
        <v>318</v>
      </c>
      <c r="B54" s="125">
        <v>33.89</v>
      </c>
      <c r="C54" s="125" t="s">
        <v>319</v>
      </c>
      <c r="D54" s="131" t="s">
        <v>65</v>
      </c>
    </row>
    <row r="55" spans="1:4" s="94" customFormat="1" x14ac:dyDescent="0.25">
      <c r="A55" s="124" t="s">
        <v>318</v>
      </c>
      <c r="B55" s="125">
        <v>32.97</v>
      </c>
      <c r="C55" s="125" t="s">
        <v>317</v>
      </c>
      <c r="D55" s="131" t="s">
        <v>65</v>
      </c>
    </row>
    <row r="56" spans="1:4" s="94" customFormat="1" x14ac:dyDescent="0.25">
      <c r="A56" s="124" t="s">
        <v>320</v>
      </c>
      <c r="B56" s="125">
        <v>74.89</v>
      </c>
      <c r="C56" s="125" t="s">
        <v>321</v>
      </c>
      <c r="D56" s="131" t="s">
        <v>65</v>
      </c>
    </row>
    <row r="57" spans="1:4" s="94" customFormat="1" x14ac:dyDescent="0.25">
      <c r="A57" s="124" t="s">
        <v>320</v>
      </c>
      <c r="B57" s="125">
        <v>153.93</v>
      </c>
      <c r="C57" s="125" t="s">
        <v>322</v>
      </c>
      <c r="D57" s="131" t="s">
        <v>65</v>
      </c>
    </row>
    <row r="58" spans="1:4" s="94" customFormat="1" x14ac:dyDescent="0.25">
      <c r="A58" s="124" t="s">
        <v>320</v>
      </c>
      <c r="B58" s="125">
        <v>24.43</v>
      </c>
      <c r="C58" s="125" t="s">
        <v>317</v>
      </c>
      <c r="D58" s="131" t="s">
        <v>65</v>
      </c>
    </row>
    <row r="59" spans="1:4" s="94" customFormat="1" ht="12.75" customHeight="1" x14ac:dyDescent="0.25">
      <c r="A59" s="124" t="s">
        <v>323</v>
      </c>
      <c r="B59" s="125">
        <v>169.44</v>
      </c>
      <c r="C59" s="125" t="s">
        <v>324</v>
      </c>
      <c r="D59" s="131" t="s">
        <v>65</v>
      </c>
    </row>
    <row r="60" spans="1:4" s="94" customFormat="1" x14ac:dyDescent="0.25">
      <c r="A60" s="91"/>
      <c r="B60" s="100"/>
      <c r="C60" s="92"/>
      <c r="D60" s="93"/>
    </row>
    <row r="61" spans="1:4" s="94" customFormat="1" x14ac:dyDescent="0.25">
      <c r="A61" s="91"/>
      <c r="B61" s="100"/>
      <c r="C61" s="92"/>
      <c r="D61" s="93"/>
    </row>
    <row r="62" spans="1:4" s="94" customFormat="1" ht="12.75" hidden="1" customHeight="1" x14ac:dyDescent="0.25">
      <c r="A62" s="91"/>
      <c r="B62" s="92"/>
      <c r="C62" s="92"/>
      <c r="D62" s="93"/>
    </row>
    <row r="63" spans="1:4" ht="19.5" customHeight="1" x14ac:dyDescent="0.25">
      <c r="A63" s="42" t="s">
        <v>4</v>
      </c>
      <c r="B63" s="46">
        <f>SUM(B9:B62)</f>
        <v>9956.6500000000015</v>
      </c>
      <c r="C63" s="89"/>
      <c r="D63" s="90"/>
    </row>
    <row r="64" spans="1:4" ht="5.25" customHeight="1" x14ac:dyDescent="0.25">
      <c r="A64" s="25"/>
      <c r="B64" s="115"/>
      <c r="C64" s="115"/>
      <c r="D64" s="115"/>
    </row>
    <row r="65" spans="1:4" s="4" customFormat="1" ht="36" customHeight="1" x14ac:dyDescent="0.35">
      <c r="A65" s="152" t="s">
        <v>43</v>
      </c>
      <c r="B65" s="153"/>
      <c r="C65" s="153"/>
      <c r="D65" s="86"/>
    </row>
    <row r="66" spans="1:4" s="3" customFormat="1" ht="25.5" customHeight="1" x14ac:dyDescent="0.3">
      <c r="A66" s="18" t="s">
        <v>26</v>
      </c>
      <c r="B66" s="2" t="s">
        <v>359</v>
      </c>
      <c r="C66" s="2" t="s">
        <v>362</v>
      </c>
      <c r="D66" s="9" t="s">
        <v>16</v>
      </c>
    </row>
    <row r="67" spans="1:4" s="94" customFormat="1" ht="17.25" hidden="1" customHeight="1" x14ac:dyDescent="0.25">
      <c r="A67" s="91"/>
      <c r="B67" s="100"/>
      <c r="C67" s="92"/>
      <c r="D67" s="93"/>
    </row>
    <row r="68" spans="1:4" s="94" customFormat="1" x14ac:dyDescent="0.25">
      <c r="A68" s="91"/>
      <c r="B68" s="100"/>
      <c r="C68" s="92"/>
      <c r="D68" s="93"/>
    </row>
    <row r="69" spans="1:4" s="94" customFormat="1" x14ac:dyDescent="0.25">
      <c r="A69" s="121">
        <v>42929</v>
      </c>
      <c r="B69" s="122">
        <v>12.5</v>
      </c>
      <c r="C69" s="123" t="s">
        <v>207</v>
      </c>
      <c r="D69" s="132" t="s">
        <v>61</v>
      </c>
    </row>
    <row r="70" spans="1:4" s="94" customFormat="1" x14ac:dyDescent="0.25">
      <c r="A70" s="121">
        <v>42929</v>
      </c>
      <c r="B70" s="122">
        <v>601.36</v>
      </c>
      <c r="C70" s="123" t="s">
        <v>207</v>
      </c>
      <c r="D70" s="132" t="s">
        <v>62</v>
      </c>
    </row>
    <row r="71" spans="1:4" s="94" customFormat="1" x14ac:dyDescent="0.25">
      <c r="A71" s="121" t="s">
        <v>208</v>
      </c>
      <c r="B71" s="122">
        <v>88.85</v>
      </c>
      <c r="C71" s="122" t="s">
        <v>209</v>
      </c>
      <c r="D71" s="132" t="s">
        <v>65</v>
      </c>
    </row>
    <row r="72" spans="1:4" s="94" customFormat="1" x14ac:dyDescent="0.25">
      <c r="A72" s="121" t="s">
        <v>208</v>
      </c>
      <c r="B72" s="122">
        <v>77.040000000000006</v>
      </c>
      <c r="C72" s="122" t="s">
        <v>210</v>
      </c>
      <c r="D72" s="132" t="s">
        <v>65</v>
      </c>
    </row>
    <row r="73" spans="1:4" s="94" customFormat="1" x14ac:dyDescent="0.25">
      <c r="A73" s="121" t="s">
        <v>208</v>
      </c>
      <c r="B73" s="122">
        <v>33.39</v>
      </c>
      <c r="C73" s="122" t="s">
        <v>211</v>
      </c>
      <c r="D73" s="132" t="s">
        <v>65</v>
      </c>
    </row>
    <row r="74" spans="1:4" s="94" customFormat="1" x14ac:dyDescent="0.25">
      <c r="A74" s="121" t="s">
        <v>208</v>
      </c>
      <c r="B74" s="122">
        <v>24.61</v>
      </c>
      <c r="C74" s="122" t="s">
        <v>212</v>
      </c>
      <c r="D74" s="132" t="s">
        <v>65</v>
      </c>
    </row>
    <row r="75" spans="1:4" s="94" customFormat="1" x14ac:dyDescent="0.25">
      <c r="A75" s="121">
        <v>42935</v>
      </c>
      <c r="B75" s="122">
        <v>12.5</v>
      </c>
      <c r="C75" s="123" t="s">
        <v>213</v>
      </c>
      <c r="D75" s="132" t="s">
        <v>61</v>
      </c>
    </row>
    <row r="76" spans="1:4" s="94" customFormat="1" x14ac:dyDescent="0.25">
      <c r="A76" s="121">
        <v>42935</v>
      </c>
      <c r="B76" s="122">
        <v>12.5</v>
      </c>
      <c r="C76" s="123" t="s">
        <v>213</v>
      </c>
      <c r="D76" s="132" t="s">
        <v>61</v>
      </c>
    </row>
    <row r="77" spans="1:4" s="94" customFormat="1" x14ac:dyDescent="0.25">
      <c r="A77" s="121">
        <v>42935</v>
      </c>
      <c r="B77" s="122">
        <v>209.82</v>
      </c>
      <c r="C77" s="123" t="s">
        <v>213</v>
      </c>
      <c r="D77" s="132" t="s">
        <v>62</v>
      </c>
    </row>
    <row r="78" spans="1:4" s="94" customFormat="1" x14ac:dyDescent="0.25">
      <c r="A78" s="121" t="s">
        <v>214</v>
      </c>
      <c r="B78" s="122">
        <v>33.479999999999997</v>
      </c>
      <c r="C78" s="122" t="s">
        <v>215</v>
      </c>
      <c r="D78" s="132" t="s">
        <v>65</v>
      </c>
    </row>
    <row r="79" spans="1:4" s="94" customFormat="1" x14ac:dyDescent="0.25">
      <c r="A79" s="121" t="s">
        <v>214</v>
      </c>
      <c r="B79" s="122">
        <v>39.39</v>
      </c>
      <c r="C79" s="122" t="s">
        <v>216</v>
      </c>
      <c r="D79" s="132" t="s">
        <v>65</v>
      </c>
    </row>
    <row r="80" spans="1:4" s="94" customFormat="1" x14ac:dyDescent="0.25">
      <c r="A80" s="121">
        <v>42936</v>
      </c>
      <c r="B80" s="122">
        <v>12.5</v>
      </c>
      <c r="C80" s="123" t="s">
        <v>217</v>
      </c>
      <c r="D80" s="132" t="s">
        <v>61</v>
      </c>
    </row>
    <row r="81" spans="1:4" s="94" customFormat="1" x14ac:dyDescent="0.25">
      <c r="A81" s="121">
        <v>42936</v>
      </c>
      <c r="B81" s="122">
        <v>46.96</v>
      </c>
      <c r="C81" s="123" t="s">
        <v>217</v>
      </c>
      <c r="D81" s="132" t="s">
        <v>61</v>
      </c>
    </row>
    <row r="82" spans="1:4" s="94" customFormat="1" x14ac:dyDescent="0.25">
      <c r="A82" s="121">
        <v>42936</v>
      </c>
      <c r="B82" s="122">
        <f>-149.42+388.15</f>
        <v>238.73</v>
      </c>
      <c r="C82" s="123" t="s">
        <v>217</v>
      </c>
      <c r="D82" s="132" t="s">
        <v>62</v>
      </c>
    </row>
    <row r="83" spans="1:4" s="94" customFormat="1" x14ac:dyDescent="0.25">
      <c r="A83" s="121">
        <v>42948</v>
      </c>
      <c r="B83" s="122">
        <v>213.96</v>
      </c>
      <c r="C83" s="123" t="s">
        <v>218</v>
      </c>
      <c r="D83" s="132" t="s">
        <v>67</v>
      </c>
    </row>
    <row r="84" spans="1:4" s="94" customFormat="1" x14ac:dyDescent="0.25">
      <c r="A84" s="121">
        <v>42948</v>
      </c>
      <c r="B84" s="122">
        <v>155.65</v>
      </c>
      <c r="C84" s="123" t="s">
        <v>218</v>
      </c>
      <c r="D84" s="132" t="s">
        <v>67</v>
      </c>
    </row>
    <row r="85" spans="1:4" s="94" customFormat="1" x14ac:dyDescent="0.25">
      <c r="A85" s="121">
        <v>42948</v>
      </c>
      <c r="B85" s="122">
        <v>7</v>
      </c>
      <c r="C85" s="123" t="s">
        <v>218</v>
      </c>
      <c r="D85" s="132" t="s">
        <v>61</v>
      </c>
    </row>
    <row r="86" spans="1:4" s="94" customFormat="1" x14ac:dyDescent="0.25">
      <c r="A86" s="121">
        <v>42948</v>
      </c>
      <c r="B86" s="122">
        <v>7</v>
      </c>
      <c r="C86" s="123" t="s">
        <v>218</v>
      </c>
      <c r="D86" s="132" t="s">
        <v>61</v>
      </c>
    </row>
    <row r="87" spans="1:4" s="94" customFormat="1" x14ac:dyDescent="0.25">
      <c r="A87" s="121">
        <v>42948</v>
      </c>
      <c r="B87" s="122">
        <v>0.5</v>
      </c>
      <c r="C87" s="123" t="s">
        <v>218</v>
      </c>
      <c r="D87" s="132" t="s">
        <v>61</v>
      </c>
    </row>
    <row r="88" spans="1:4" s="94" customFormat="1" x14ac:dyDescent="0.25">
      <c r="A88" s="121">
        <v>42948</v>
      </c>
      <c r="B88" s="122">
        <v>0.5</v>
      </c>
      <c r="C88" s="123" t="s">
        <v>218</v>
      </c>
      <c r="D88" s="132" t="s">
        <v>61</v>
      </c>
    </row>
    <row r="89" spans="1:4" s="94" customFormat="1" x14ac:dyDescent="0.25">
      <c r="A89" s="121">
        <v>42948</v>
      </c>
      <c r="B89" s="122">
        <v>39.65</v>
      </c>
      <c r="C89" s="122" t="s">
        <v>219</v>
      </c>
      <c r="D89" s="132" t="s">
        <v>65</v>
      </c>
    </row>
    <row r="90" spans="1:4" s="94" customFormat="1" x14ac:dyDescent="0.25">
      <c r="A90" s="121">
        <v>42948</v>
      </c>
      <c r="B90" s="122">
        <v>77.91</v>
      </c>
      <c r="C90" s="122" t="s">
        <v>220</v>
      </c>
      <c r="D90" s="132" t="s">
        <v>65</v>
      </c>
    </row>
    <row r="91" spans="1:4" s="94" customFormat="1" x14ac:dyDescent="0.25">
      <c r="A91" s="121">
        <v>42949</v>
      </c>
      <c r="B91" s="122">
        <v>79.819999999999993</v>
      </c>
      <c r="C91" s="122" t="s">
        <v>221</v>
      </c>
      <c r="D91" s="132" t="s">
        <v>65</v>
      </c>
    </row>
    <row r="92" spans="1:4" s="94" customFormat="1" x14ac:dyDescent="0.25">
      <c r="A92" s="121">
        <v>42949</v>
      </c>
      <c r="B92" s="122">
        <v>48.69</v>
      </c>
      <c r="C92" s="123" t="s">
        <v>222</v>
      </c>
      <c r="D92" s="132" t="s">
        <v>65</v>
      </c>
    </row>
    <row r="93" spans="1:4" s="94" customFormat="1" x14ac:dyDescent="0.25">
      <c r="A93" s="121" t="s">
        <v>223</v>
      </c>
      <c r="B93" s="122">
        <v>14.43</v>
      </c>
      <c r="C93" s="122" t="s">
        <v>224</v>
      </c>
      <c r="D93" s="132" t="s">
        <v>65</v>
      </c>
    </row>
    <row r="94" spans="1:4" s="94" customFormat="1" x14ac:dyDescent="0.25">
      <c r="A94" s="121" t="s">
        <v>223</v>
      </c>
      <c r="B94" s="122">
        <v>8.26</v>
      </c>
      <c r="C94" s="122" t="s">
        <v>225</v>
      </c>
      <c r="D94" s="132" t="s">
        <v>65</v>
      </c>
    </row>
    <row r="95" spans="1:4" s="94" customFormat="1" x14ac:dyDescent="0.25">
      <c r="A95" s="121" t="s">
        <v>223</v>
      </c>
      <c r="B95" s="122">
        <v>9.57</v>
      </c>
      <c r="C95" s="122" t="s">
        <v>226</v>
      </c>
      <c r="D95" s="132" t="s">
        <v>65</v>
      </c>
    </row>
    <row r="96" spans="1:4" s="94" customFormat="1" x14ac:dyDescent="0.25">
      <c r="A96" s="121">
        <v>42950</v>
      </c>
      <c r="B96" s="122">
        <v>47.47</v>
      </c>
      <c r="C96" s="123" t="s">
        <v>227</v>
      </c>
      <c r="D96" s="132" t="s">
        <v>65</v>
      </c>
    </row>
    <row r="97" spans="1:4" s="94" customFormat="1" x14ac:dyDescent="0.25">
      <c r="A97" s="121">
        <v>42950</v>
      </c>
      <c r="B97" s="122">
        <v>55.57</v>
      </c>
      <c r="C97" s="123" t="s">
        <v>228</v>
      </c>
      <c r="D97" s="132" t="s">
        <v>65</v>
      </c>
    </row>
    <row r="98" spans="1:4" s="94" customFormat="1" x14ac:dyDescent="0.25">
      <c r="A98" s="121" t="s">
        <v>229</v>
      </c>
      <c r="B98" s="122">
        <v>11.3</v>
      </c>
      <c r="C98" s="122" t="s">
        <v>230</v>
      </c>
      <c r="D98" s="132" t="s">
        <v>65</v>
      </c>
    </row>
    <row r="99" spans="1:4" s="94" customFormat="1" x14ac:dyDescent="0.25">
      <c r="A99" s="121">
        <v>42951</v>
      </c>
      <c r="B99" s="122">
        <v>45.21</v>
      </c>
      <c r="C99" s="123" t="s">
        <v>231</v>
      </c>
      <c r="D99" s="132" t="s">
        <v>65</v>
      </c>
    </row>
    <row r="100" spans="1:4" s="94" customFormat="1" x14ac:dyDescent="0.25">
      <c r="A100" s="121">
        <v>42951</v>
      </c>
      <c r="B100" s="122">
        <v>37.729999999999997</v>
      </c>
      <c r="C100" s="123" t="s">
        <v>232</v>
      </c>
      <c r="D100" s="132" t="s">
        <v>65</v>
      </c>
    </row>
    <row r="101" spans="1:4" s="94" customFormat="1" x14ac:dyDescent="0.25">
      <c r="A101" s="121" t="s">
        <v>233</v>
      </c>
      <c r="B101" s="122">
        <v>52.17</v>
      </c>
      <c r="C101" s="122" t="s">
        <v>234</v>
      </c>
      <c r="D101" s="132" t="s">
        <v>61</v>
      </c>
    </row>
    <row r="102" spans="1:4" s="94" customFormat="1" x14ac:dyDescent="0.25">
      <c r="A102" s="121">
        <v>42965</v>
      </c>
      <c r="B102" s="122">
        <v>40.340000000000003</v>
      </c>
      <c r="C102" s="122" t="s">
        <v>219</v>
      </c>
      <c r="D102" s="132" t="s">
        <v>65</v>
      </c>
    </row>
    <row r="103" spans="1:4" s="94" customFormat="1" x14ac:dyDescent="0.25">
      <c r="A103" s="121">
        <v>42965</v>
      </c>
      <c r="B103" s="122">
        <v>65.56</v>
      </c>
      <c r="C103" s="122" t="s">
        <v>235</v>
      </c>
      <c r="D103" s="132" t="s">
        <v>65</v>
      </c>
    </row>
    <row r="104" spans="1:4" s="94" customFormat="1" x14ac:dyDescent="0.25">
      <c r="A104" s="121">
        <v>42965</v>
      </c>
      <c r="B104" s="122">
        <v>31.82</v>
      </c>
      <c r="C104" s="122" t="s">
        <v>236</v>
      </c>
      <c r="D104" s="132" t="s">
        <v>65</v>
      </c>
    </row>
    <row r="105" spans="1:4" s="94" customFormat="1" x14ac:dyDescent="0.25">
      <c r="A105" s="121">
        <v>42971</v>
      </c>
      <c r="B105" s="122">
        <v>12.5</v>
      </c>
      <c r="C105" s="123" t="s">
        <v>237</v>
      </c>
      <c r="D105" s="132" t="s">
        <v>61</v>
      </c>
    </row>
    <row r="106" spans="1:4" s="94" customFormat="1" x14ac:dyDescent="0.25">
      <c r="A106" s="121">
        <v>42971</v>
      </c>
      <c r="B106" s="122">
        <v>593.1</v>
      </c>
      <c r="C106" s="123" t="s">
        <v>237</v>
      </c>
      <c r="D106" s="132" t="s">
        <v>62</v>
      </c>
    </row>
    <row r="107" spans="1:4" s="94" customFormat="1" x14ac:dyDescent="0.25">
      <c r="A107" s="121">
        <v>42971</v>
      </c>
      <c r="B107" s="122">
        <v>36.86</v>
      </c>
      <c r="C107" s="122" t="s">
        <v>238</v>
      </c>
      <c r="D107" s="132" t="s">
        <v>65</v>
      </c>
    </row>
    <row r="108" spans="1:4" s="94" customFormat="1" x14ac:dyDescent="0.25">
      <c r="A108" s="121">
        <v>42971</v>
      </c>
      <c r="B108" s="122">
        <v>73.91</v>
      </c>
      <c r="C108" s="122" t="s">
        <v>239</v>
      </c>
      <c r="D108" s="132" t="s">
        <v>65</v>
      </c>
    </row>
    <row r="109" spans="1:4" s="94" customFormat="1" x14ac:dyDescent="0.25">
      <c r="A109" s="121">
        <v>42975</v>
      </c>
      <c r="B109" s="122">
        <v>30.43</v>
      </c>
      <c r="C109" s="122" t="s">
        <v>240</v>
      </c>
      <c r="D109" s="132" t="s">
        <v>65</v>
      </c>
    </row>
    <row r="110" spans="1:4" s="94" customFormat="1" x14ac:dyDescent="0.25">
      <c r="A110" s="121" t="s">
        <v>241</v>
      </c>
      <c r="B110" s="122">
        <v>58.52</v>
      </c>
      <c r="C110" s="122" t="s">
        <v>242</v>
      </c>
      <c r="D110" s="132" t="s">
        <v>65</v>
      </c>
    </row>
    <row r="111" spans="1:4" s="94" customFormat="1" x14ac:dyDescent="0.25">
      <c r="A111" s="121" t="s">
        <v>243</v>
      </c>
      <c r="B111" s="122">
        <v>78.260000000000005</v>
      </c>
      <c r="C111" s="122" t="s">
        <v>244</v>
      </c>
      <c r="D111" s="132" t="s">
        <v>61</v>
      </c>
    </row>
    <row r="112" spans="1:4" s="94" customFormat="1" x14ac:dyDescent="0.25">
      <c r="A112" s="121">
        <v>42982</v>
      </c>
      <c r="B112" s="122">
        <v>59.82</v>
      </c>
      <c r="C112" s="122" t="s">
        <v>245</v>
      </c>
      <c r="D112" s="132" t="s">
        <v>65</v>
      </c>
    </row>
    <row r="113" spans="1:4" s="94" customFormat="1" x14ac:dyDescent="0.25">
      <c r="A113" s="121">
        <v>42985</v>
      </c>
      <c r="B113" s="122">
        <v>41.56</v>
      </c>
      <c r="C113" s="122" t="s">
        <v>219</v>
      </c>
      <c r="D113" s="132" t="s">
        <v>65</v>
      </c>
    </row>
    <row r="114" spans="1:4" s="94" customFormat="1" x14ac:dyDescent="0.25">
      <c r="A114" s="121">
        <v>42989</v>
      </c>
      <c r="B114" s="122">
        <v>12.5</v>
      </c>
      <c r="C114" s="123" t="s">
        <v>246</v>
      </c>
      <c r="D114" s="132" t="s">
        <v>61</v>
      </c>
    </row>
    <row r="115" spans="1:4" s="94" customFormat="1" x14ac:dyDescent="0.25">
      <c r="A115" s="121">
        <v>42989</v>
      </c>
      <c r="B115" s="122">
        <v>209.82</v>
      </c>
      <c r="C115" s="123" t="s">
        <v>246</v>
      </c>
      <c r="D115" s="132" t="s">
        <v>62</v>
      </c>
    </row>
    <row r="116" spans="1:4" s="94" customFormat="1" x14ac:dyDescent="0.25">
      <c r="A116" s="121">
        <v>42989</v>
      </c>
      <c r="B116" s="122">
        <v>34.78</v>
      </c>
      <c r="C116" s="122" t="s">
        <v>247</v>
      </c>
      <c r="D116" s="132" t="s">
        <v>65</v>
      </c>
    </row>
    <row r="117" spans="1:4" s="94" customFormat="1" x14ac:dyDescent="0.25">
      <c r="A117" s="121">
        <v>42989</v>
      </c>
      <c r="B117" s="122">
        <v>62.26</v>
      </c>
      <c r="C117" s="122" t="s">
        <v>248</v>
      </c>
      <c r="D117" s="132" t="s">
        <v>65</v>
      </c>
    </row>
    <row r="118" spans="1:4" s="94" customFormat="1" x14ac:dyDescent="0.25">
      <c r="A118" s="121">
        <v>42989</v>
      </c>
      <c r="B118" s="122">
        <v>29.39</v>
      </c>
      <c r="C118" s="122" t="s">
        <v>249</v>
      </c>
      <c r="D118" s="132" t="s">
        <v>65</v>
      </c>
    </row>
    <row r="119" spans="1:4" s="94" customFormat="1" x14ac:dyDescent="0.25">
      <c r="A119" s="121">
        <v>42998</v>
      </c>
      <c r="B119" s="122">
        <v>12.5</v>
      </c>
      <c r="C119" s="123" t="s">
        <v>250</v>
      </c>
      <c r="D119" s="132" t="s">
        <v>61</v>
      </c>
    </row>
    <row r="120" spans="1:4" s="94" customFormat="1" x14ac:dyDescent="0.25">
      <c r="A120" s="121">
        <v>42998</v>
      </c>
      <c r="B120" s="122">
        <v>118.44</v>
      </c>
      <c r="C120" s="123" t="s">
        <v>250</v>
      </c>
      <c r="D120" s="132" t="s">
        <v>62</v>
      </c>
    </row>
    <row r="121" spans="1:4" s="94" customFormat="1" x14ac:dyDescent="0.25">
      <c r="A121" s="121">
        <v>43003</v>
      </c>
      <c r="B121" s="122">
        <v>41.73</v>
      </c>
      <c r="C121" s="122" t="s">
        <v>251</v>
      </c>
      <c r="D121" s="132" t="s">
        <v>65</v>
      </c>
    </row>
    <row r="122" spans="1:4" s="94" customFormat="1" x14ac:dyDescent="0.25">
      <c r="A122" s="121">
        <v>43004</v>
      </c>
      <c r="B122" s="122">
        <v>10</v>
      </c>
      <c r="C122" s="123" t="s">
        <v>250</v>
      </c>
      <c r="D122" s="132" t="s">
        <v>61</v>
      </c>
    </row>
    <row r="123" spans="1:4" s="94" customFormat="1" x14ac:dyDescent="0.25">
      <c r="A123" s="121">
        <v>43004</v>
      </c>
      <c r="B123" s="122">
        <v>112.02</v>
      </c>
      <c r="C123" s="123" t="s">
        <v>250</v>
      </c>
      <c r="D123" s="132" t="s">
        <v>62</v>
      </c>
    </row>
    <row r="124" spans="1:4" s="94" customFormat="1" x14ac:dyDescent="0.25">
      <c r="A124" s="121" t="s">
        <v>110</v>
      </c>
      <c r="B124" s="122">
        <v>85</v>
      </c>
      <c r="C124" s="122" t="s">
        <v>252</v>
      </c>
      <c r="D124" s="132" t="s">
        <v>61</v>
      </c>
    </row>
    <row r="125" spans="1:4" s="94" customFormat="1" x14ac:dyDescent="0.25">
      <c r="A125" s="121">
        <v>43011</v>
      </c>
      <c r="B125" s="122">
        <v>12.5</v>
      </c>
      <c r="C125" s="123" t="s">
        <v>253</v>
      </c>
      <c r="D125" s="132" t="s">
        <v>61</v>
      </c>
    </row>
    <row r="126" spans="1:4" s="94" customFormat="1" x14ac:dyDescent="0.25">
      <c r="A126" s="121">
        <v>43011</v>
      </c>
      <c r="B126" s="122">
        <v>419.63</v>
      </c>
      <c r="C126" s="123" t="s">
        <v>253</v>
      </c>
      <c r="D126" s="132" t="s">
        <v>62</v>
      </c>
    </row>
    <row r="127" spans="1:4" s="94" customFormat="1" x14ac:dyDescent="0.25">
      <c r="A127" s="121">
        <v>43011</v>
      </c>
      <c r="B127" s="122">
        <v>33.04</v>
      </c>
      <c r="C127" s="122" t="s">
        <v>254</v>
      </c>
      <c r="D127" s="132" t="s">
        <v>65</v>
      </c>
    </row>
    <row r="128" spans="1:4" s="94" customFormat="1" x14ac:dyDescent="0.25">
      <c r="A128" s="121">
        <v>43013</v>
      </c>
      <c r="B128" s="122">
        <v>12.5</v>
      </c>
      <c r="C128" s="123" t="s">
        <v>255</v>
      </c>
      <c r="D128" s="132" t="s">
        <v>61</v>
      </c>
    </row>
    <row r="129" spans="1:4" s="94" customFormat="1" x14ac:dyDescent="0.25">
      <c r="A129" s="121">
        <v>43013</v>
      </c>
      <c r="B129" s="122">
        <v>10</v>
      </c>
      <c r="C129" s="123" t="s">
        <v>255</v>
      </c>
      <c r="D129" s="132" t="s">
        <v>61</v>
      </c>
    </row>
    <row r="130" spans="1:4" s="94" customFormat="1" x14ac:dyDescent="0.25">
      <c r="A130" s="121">
        <v>43013</v>
      </c>
      <c r="B130" s="122">
        <v>230.46</v>
      </c>
      <c r="C130" s="123" t="s">
        <v>255</v>
      </c>
      <c r="D130" s="132" t="s">
        <v>62</v>
      </c>
    </row>
    <row r="131" spans="1:4" s="94" customFormat="1" x14ac:dyDescent="0.25">
      <c r="A131" s="121">
        <v>43013</v>
      </c>
      <c r="B131" s="122">
        <v>168.51</v>
      </c>
      <c r="C131" s="123" t="s">
        <v>255</v>
      </c>
      <c r="D131" s="132" t="s">
        <v>62</v>
      </c>
    </row>
    <row r="132" spans="1:4" s="94" customFormat="1" x14ac:dyDescent="0.25">
      <c r="A132" s="121">
        <v>43013</v>
      </c>
      <c r="B132" s="122">
        <v>97.17</v>
      </c>
      <c r="C132" s="123" t="s">
        <v>255</v>
      </c>
      <c r="D132" s="132" t="s">
        <v>62</v>
      </c>
    </row>
    <row r="133" spans="1:4" s="94" customFormat="1" x14ac:dyDescent="0.25">
      <c r="A133" s="121">
        <v>43013</v>
      </c>
      <c r="B133" s="122">
        <v>36.69</v>
      </c>
      <c r="C133" s="122" t="s">
        <v>219</v>
      </c>
      <c r="D133" s="132" t="s">
        <v>65</v>
      </c>
    </row>
    <row r="134" spans="1:4" s="94" customFormat="1" x14ac:dyDescent="0.25">
      <c r="A134" s="121">
        <v>43013</v>
      </c>
      <c r="B134" s="122">
        <v>81.73</v>
      </c>
      <c r="C134" s="122" t="s">
        <v>256</v>
      </c>
      <c r="D134" s="132" t="s">
        <v>65</v>
      </c>
    </row>
    <row r="135" spans="1:4" s="94" customFormat="1" x14ac:dyDescent="0.25">
      <c r="A135" s="121">
        <v>43014</v>
      </c>
      <c r="B135" s="122">
        <v>64</v>
      </c>
      <c r="C135" s="122" t="s">
        <v>257</v>
      </c>
      <c r="D135" s="132" t="s">
        <v>65</v>
      </c>
    </row>
    <row r="136" spans="1:4" s="94" customFormat="1" x14ac:dyDescent="0.25">
      <c r="A136" s="121">
        <v>43014</v>
      </c>
      <c r="B136" s="122">
        <v>94.78</v>
      </c>
      <c r="C136" s="122" t="s">
        <v>258</v>
      </c>
      <c r="D136" s="132" t="s">
        <v>65</v>
      </c>
    </row>
    <row r="137" spans="1:4" s="94" customFormat="1" x14ac:dyDescent="0.25">
      <c r="A137" s="121">
        <v>43014</v>
      </c>
      <c r="B137" s="122">
        <v>34.26</v>
      </c>
      <c r="C137" s="122" t="s">
        <v>259</v>
      </c>
      <c r="D137" s="132" t="s">
        <v>65</v>
      </c>
    </row>
    <row r="138" spans="1:4" s="94" customFormat="1" x14ac:dyDescent="0.25">
      <c r="A138" s="121">
        <v>43017</v>
      </c>
      <c r="B138" s="122">
        <v>37.04</v>
      </c>
      <c r="C138" s="122" t="s">
        <v>260</v>
      </c>
      <c r="D138" s="132" t="s">
        <v>65</v>
      </c>
    </row>
    <row r="139" spans="1:4" s="94" customFormat="1" x14ac:dyDescent="0.25">
      <c r="A139" s="121">
        <v>43020</v>
      </c>
      <c r="B139" s="122">
        <v>47.82</v>
      </c>
      <c r="C139" s="122" t="s">
        <v>249</v>
      </c>
      <c r="D139" s="132" t="s">
        <v>65</v>
      </c>
    </row>
    <row r="140" spans="1:4" s="94" customFormat="1" x14ac:dyDescent="0.25">
      <c r="A140" s="121">
        <v>43024</v>
      </c>
      <c r="B140" s="122">
        <v>230.43</v>
      </c>
      <c r="C140" s="123" t="s">
        <v>261</v>
      </c>
      <c r="D140" s="132" t="s">
        <v>67</v>
      </c>
    </row>
    <row r="141" spans="1:4" s="94" customFormat="1" x14ac:dyDescent="0.25">
      <c r="A141" s="121">
        <v>43024</v>
      </c>
      <c r="B141" s="122">
        <v>21.74</v>
      </c>
      <c r="C141" s="123" t="s">
        <v>261</v>
      </c>
      <c r="D141" s="132" t="s">
        <v>67</v>
      </c>
    </row>
    <row r="142" spans="1:4" s="94" customFormat="1" x14ac:dyDescent="0.25">
      <c r="A142" s="121">
        <v>43024</v>
      </c>
      <c r="B142" s="122">
        <v>7</v>
      </c>
      <c r="C142" s="123" t="s">
        <v>261</v>
      </c>
      <c r="D142" s="132" t="s">
        <v>61</v>
      </c>
    </row>
    <row r="143" spans="1:4" s="94" customFormat="1" x14ac:dyDescent="0.25">
      <c r="A143" s="121">
        <v>43024</v>
      </c>
      <c r="B143" s="122">
        <v>7</v>
      </c>
      <c r="C143" s="123" t="s">
        <v>261</v>
      </c>
      <c r="D143" s="132" t="s">
        <v>61</v>
      </c>
    </row>
    <row r="144" spans="1:4" s="94" customFormat="1" x14ac:dyDescent="0.25">
      <c r="A144" s="121">
        <v>43024</v>
      </c>
      <c r="B144" s="122">
        <v>20.5</v>
      </c>
      <c r="C144" s="123" t="s">
        <v>261</v>
      </c>
      <c r="D144" s="132" t="s">
        <v>61</v>
      </c>
    </row>
    <row r="145" spans="1:4" s="94" customFormat="1" x14ac:dyDescent="0.25">
      <c r="A145" s="121">
        <v>43024</v>
      </c>
      <c r="B145" s="122">
        <v>0.5</v>
      </c>
      <c r="C145" s="123" t="s">
        <v>261</v>
      </c>
      <c r="D145" s="132" t="s">
        <v>61</v>
      </c>
    </row>
    <row r="146" spans="1:4" s="94" customFormat="1" x14ac:dyDescent="0.25">
      <c r="A146" s="121">
        <v>43024</v>
      </c>
      <c r="B146" s="122">
        <v>0.5</v>
      </c>
      <c r="C146" s="123" t="s">
        <v>261</v>
      </c>
      <c r="D146" s="132" t="s">
        <v>61</v>
      </c>
    </row>
    <row r="147" spans="1:4" s="94" customFormat="1" x14ac:dyDescent="0.25">
      <c r="A147" s="121">
        <v>43024</v>
      </c>
      <c r="B147" s="122">
        <v>46.09</v>
      </c>
      <c r="C147" s="123" t="s">
        <v>261</v>
      </c>
      <c r="D147" s="132" t="s">
        <v>61</v>
      </c>
    </row>
    <row r="148" spans="1:4" s="94" customFormat="1" x14ac:dyDescent="0.25">
      <c r="A148" s="121">
        <v>43024</v>
      </c>
      <c r="B148" s="122">
        <v>152.82</v>
      </c>
      <c r="C148" s="123" t="s">
        <v>261</v>
      </c>
      <c r="D148" s="132" t="s">
        <v>62</v>
      </c>
    </row>
    <row r="149" spans="1:4" s="94" customFormat="1" x14ac:dyDescent="0.25">
      <c r="A149" s="121">
        <v>43024</v>
      </c>
      <c r="B149" s="122">
        <v>31.65</v>
      </c>
      <c r="C149" s="122" t="s">
        <v>219</v>
      </c>
      <c r="D149" s="132" t="s">
        <v>65</v>
      </c>
    </row>
    <row r="150" spans="1:4" s="94" customFormat="1" x14ac:dyDescent="0.25">
      <c r="A150" s="121">
        <v>43025</v>
      </c>
      <c r="B150" s="122">
        <v>12.5</v>
      </c>
      <c r="C150" s="123" t="s">
        <v>262</v>
      </c>
      <c r="D150" s="132" t="s">
        <v>61</v>
      </c>
    </row>
    <row r="151" spans="1:4" s="94" customFormat="1" x14ac:dyDescent="0.25">
      <c r="A151" s="121">
        <v>43025</v>
      </c>
      <c r="B151" s="122">
        <v>152.82</v>
      </c>
      <c r="C151" s="123" t="s">
        <v>262</v>
      </c>
      <c r="D151" s="132" t="s">
        <v>62</v>
      </c>
    </row>
    <row r="152" spans="1:4" s="94" customFormat="1" x14ac:dyDescent="0.25">
      <c r="A152" s="121">
        <v>43025</v>
      </c>
      <c r="B152" s="122">
        <v>24.52</v>
      </c>
      <c r="C152" s="122" t="s">
        <v>263</v>
      </c>
      <c r="D152" s="132" t="s">
        <v>65</v>
      </c>
    </row>
    <row r="153" spans="1:4" s="94" customFormat="1" x14ac:dyDescent="0.25">
      <c r="A153" s="121">
        <v>43025</v>
      </c>
      <c r="B153" s="122">
        <v>63.13</v>
      </c>
      <c r="C153" s="122" t="s">
        <v>264</v>
      </c>
      <c r="D153" s="132" t="s">
        <v>65</v>
      </c>
    </row>
    <row r="154" spans="1:4" s="94" customFormat="1" x14ac:dyDescent="0.25">
      <c r="A154" s="121">
        <v>43025</v>
      </c>
      <c r="B154" s="122">
        <v>42.78</v>
      </c>
      <c r="C154" s="122" t="s">
        <v>232</v>
      </c>
      <c r="D154" s="132" t="s">
        <v>65</v>
      </c>
    </row>
    <row r="155" spans="1:4" s="94" customFormat="1" x14ac:dyDescent="0.25">
      <c r="A155" s="121">
        <v>43033</v>
      </c>
      <c r="B155" s="122">
        <v>12.5</v>
      </c>
      <c r="C155" s="123" t="s">
        <v>265</v>
      </c>
      <c r="D155" s="132" t="s">
        <v>61</v>
      </c>
    </row>
    <row r="156" spans="1:4" s="94" customFormat="1" x14ac:dyDescent="0.25">
      <c r="A156" s="121">
        <v>43033</v>
      </c>
      <c r="B156" s="122">
        <v>12.5</v>
      </c>
      <c r="C156" s="123" t="s">
        <v>266</v>
      </c>
      <c r="D156" s="132" t="s">
        <v>61</v>
      </c>
    </row>
    <row r="157" spans="1:4" s="94" customFormat="1" x14ac:dyDescent="0.25">
      <c r="A157" s="121">
        <v>43033</v>
      </c>
      <c r="B157" s="122">
        <v>386.59</v>
      </c>
      <c r="C157" s="123" t="s">
        <v>265</v>
      </c>
      <c r="D157" s="132" t="s">
        <v>62</v>
      </c>
    </row>
    <row r="158" spans="1:4" s="94" customFormat="1" x14ac:dyDescent="0.25">
      <c r="A158" s="121">
        <v>43033</v>
      </c>
      <c r="B158" s="122">
        <v>304.82</v>
      </c>
      <c r="C158" s="123" t="s">
        <v>266</v>
      </c>
      <c r="D158" s="132" t="s">
        <v>62</v>
      </c>
    </row>
    <row r="159" spans="1:4" s="94" customFormat="1" x14ac:dyDescent="0.25">
      <c r="A159" s="121">
        <v>43033</v>
      </c>
      <c r="B159" s="122">
        <v>47.47</v>
      </c>
      <c r="C159" s="122" t="s">
        <v>232</v>
      </c>
      <c r="D159" s="132" t="s">
        <v>65</v>
      </c>
    </row>
    <row r="160" spans="1:4" s="94" customFormat="1" x14ac:dyDescent="0.25">
      <c r="A160" s="121">
        <v>43033</v>
      </c>
      <c r="B160" s="122">
        <v>17.39</v>
      </c>
      <c r="C160" s="122" t="s">
        <v>219</v>
      </c>
      <c r="D160" s="132" t="s">
        <v>65</v>
      </c>
    </row>
    <row r="161" spans="1:4" s="94" customFormat="1" x14ac:dyDescent="0.25">
      <c r="A161" s="121">
        <v>43048</v>
      </c>
      <c r="B161" s="122">
        <v>33.04</v>
      </c>
      <c r="C161" s="122" t="s">
        <v>260</v>
      </c>
      <c r="D161" s="132" t="s">
        <v>65</v>
      </c>
    </row>
    <row r="162" spans="1:4" s="94" customFormat="1" x14ac:dyDescent="0.25">
      <c r="A162" s="121">
        <v>43049</v>
      </c>
      <c r="B162" s="122">
        <v>41.21</v>
      </c>
      <c r="C162" s="122" t="s">
        <v>267</v>
      </c>
      <c r="D162" s="132" t="s">
        <v>65</v>
      </c>
    </row>
    <row r="163" spans="1:4" s="94" customFormat="1" x14ac:dyDescent="0.25">
      <c r="A163" s="121">
        <v>43063</v>
      </c>
      <c r="B163" s="122">
        <v>12.5</v>
      </c>
      <c r="C163" s="123" t="s">
        <v>268</v>
      </c>
      <c r="D163" s="132" t="s">
        <v>61</v>
      </c>
    </row>
    <row r="164" spans="1:4" s="94" customFormat="1" x14ac:dyDescent="0.25">
      <c r="A164" s="121">
        <v>43066</v>
      </c>
      <c r="B164" s="122">
        <v>10</v>
      </c>
      <c r="C164" s="123" t="s">
        <v>265</v>
      </c>
      <c r="D164" s="132" t="s">
        <v>61</v>
      </c>
    </row>
    <row r="165" spans="1:4" s="94" customFormat="1" x14ac:dyDescent="0.25">
      <c r="A165" s="121">
        <v>43066</v>
      </c>
      <c r="B165" s="122">
        <v>175.65</v>
      </c>
      <c r="C165" s="123" t="s">
        <v>265</v>
      </c>
      <c r="D165" s="132" t="s">
        <v>62</v>
      </c>
    </row>
    <row r="166" spans="1:4" s="94" customFormat="1" x14ac:dyDescent="0.25">
      <c r="A166" s="121">
        <v>43066</v>
      </c>
      <c r="B166" s="122">
        <v>38.26</v>
      </c>
      <c r="C166" s="122" t="s">
        <v>269</v>
      </c>
      <c r="D166" s="132" t="s">
        <v>65</v>
      </c>
    </row>
    <row r="167" spans="1:4" s="94" customFormat="1" x14ac:dyDescent="0.25">
      <c r="A167" s="121">
        <v>43068</v>
      </c>
      <c r="B167" s="122">
        <v>49.56</v>
      </c>
      <c r="C167" s="122" t="s">
        <v>259</v>
      </c>
      <c r="D167" s="132" t="s">
        <v>65</v>
      </c>
    </row>
    <row r="168" spans="1:4" s="94" customFormat="1" x14ac:dyDescent="0.25">
      <c r="A168" s="121">
        <v>43069</v>
      </c>
      <c r="B168" s="122">
        <v>10</v>
      </c>
      <c r="C168" s="123" t="s">
        <v>268</v>
      </c>
      <c r="D168" s="132" t="s">
        <v>61</v>
      </c>
    </row>
    <row r="169" spans="1:4" s="94" customFormat="1" x14ac:dyDescent="0.25">
      <c r="A169" s="121">
        <v>43074</v>
      </c>
      <c r="B169" s="122">
        <v>41.56</v>
      </c>
      <c r="C169" s="122" t="s">
        <v>270</v>
      </c>
      <c r="D169" s="132" t="s">
        <v>65</v>
      </c>
    </row>
    <row r="170" spans="1:4" s="94" customFormat="1" x14ac:dyDescent="0.25">
      <c r="A170" s="121">
        <v>43075</v>
      </c>
      <c r="B170" s="122">
        <v>46.43</v>
      </c>
      <c r="C170" s="122" t="s">
        <v>270</v>
      </c>
      <c r="D170" s="132" t="s">
        <v>65</v>
      </c>
    </row>
    <row r="171" spans="1:4" s="94" customFormat="1" x14ac:dyDescent="0.25">
      <c r="A171" s="121">
        <v>43076</v>
      </c>
      <c r="B171" s="122">
        <v>10</v>
      </c>
      <c r="C171" s="123" t="s">
        <v>271</v>
      </c>
      <c r="D171" s="132" t="s">
        <v>61</v>
      </c>
    </row>
    <row r="172" spans="1:4" s="94" customFormat="1" x14ac:dyDescent="0.25">
      <c r="A172" s="121">
        <v>43076</v>
      </c>
      <c r="B172" s="122">
        <v>12.5</v>
      </c>
      <c r="C172" s="123" t="s">
        <v>271</v>
      </c>
      <c r="D172" s="132" t="s">
        <v>61</v>
      </c>
    </row>
    <row r="173" spans="1:4" s="94" customFormat="1" x14ac:dyDescent="0.25">
      <c r="A173" s="121">
        <v>43076</v>
      </c>
      <c r="B173" s="122">
        <v>518.75</v>
      </c>
      <c r="C173" s="123" t="s">
        <v>271</v>
      </c>
      <c r="D173" s="132" t="s">
        <v>62</v>
      </c>
    </row>
    <row r="174" spans="1:4" s="94" customFormat="1" x14ac:dyDescent="0.25">
      <c r="A174" s="121">
        <v>43076</v>
      </c>
      <c r="B174" s="122">
        <v>43.48</v>
      </c>
      <c r="C174" s="123" t="s">
        <v>271</v>
      </c>
      <c r="D174" s="132" t="s">
        <v>62</v>
      </c>
    </row>
    <row r="175" spans="1:4" s="94" customFormat="1" x14ac:dyDescent="0.25">
      <c r="A175" s="121">
        <v>43076</v>
      </c>
      <c r="B175" s="122">
        <v>38.78</v>
      </c>
      <c r="C175" s="122" t="s">
        <v>219</v>
      </c>
      <c r="D175" s="132" t="s">
        <v>65</v>
      </c>
    </row>
    <row r="176" spans="1:4" s="94" customFormat="1" x14ac:dyDescent="0.25">
      <c r="A176" s="121">
        <v>43081</v>
      </c>
      <c r="B176" s="122">
        <v>46.78</v>
      </c>
      <c r="C176" s="122" t="s">
        <v>272</v>
      </c>
      <c r="D176" s="132" t="s">
        <v>65</v>
      </c>
    </row>
    <row r="177" spans="1:4" s="94" customFormat="1" x14ac:dyDescent="0.25">
      <c r="A177" s="121">
        <v>43087</v>
      </c>
      <c r="B177" s="122">
        <v>12.5</v>
      </c>
      <c r="C177" s="123" t="s">
        <v>273</v>
      </c>
      <c r="D177" s="132" t="s">
        <v>61</v>
      </c>
    </row>
    <row r="178" spans="1:4" s="94" customFormat="1" x14ac:dyDescent="0.25">
      <c r="A178" s="121">
        <v>43087</v>
      </c>
      <c r="B178" s="122">
        <v>432.85</v>
      </c>
      <c r="C178" s="123" t="s">
        <v>273</v>
      </c>
      <c r="D178" s="132" t="s">
        <v>62</v>
      </c>
    </row>
    <row r="179" spans="1:4" s="94" customFormat="1" x14ac:dyDescent="0.25">
      <c r="A179" s="121">
        <v>43111</v>
      </c>
      <c r="B179" s="122">
        <v>12.5</v>
      </c>
      <c r="C179" s="123" t="s">
        <v>274</v>
      </c>
      <c r="D179" s="132" t="s">
        <v>61</v>
      </c>
    </row>
    <row r="180" spans="1:4" s="94" customFormat="1" x14ac:dyDescent="0.25">
      <c r="A180" s="121">
        <v>43111</v>
      </c>
      <c r="B180" s="122">
        <v>424.57</v>
      </c>
      <c r="C180" s="123" t="s">
        <v>274</v>
      </c>
      <c r="D180" s="132" t="s">
        <v>62</v>
      </c>
    </row>
    <row r="181" spans="1:4" s="94" customFormat="1" x14ac:dyDescent="0.25">
      <c r="A181" s="121">
        <v>43111</v>
      </c>
      <c r="B181" s="122">
        <v>37.39</v>
      </c>
      <c r="C181" s="122" t="s">
        <v>219</v>
      </c>
      <c r="D181" s="132" t="s">
        <v>65</v>
      </c>
    </row>
    <row r="182" spans="1:4" s="94" customFormat="1" x14ac:dyDescent="0.25">
      <c r="A182" s="121" t="s">
        <v>275</v>
      </c>
      <c r="B182" s="122">
        <v>65.599999999999994</v>
      </c>
      <c r="C182" s="122" t="s">
        <v>276</v>
      </c>
      <c r="D182" s="132" t="s">
        <v>65</v>
      </c>
    </row>
    <row r="183" spans="1:4" s="94" customFormat="1" x14ac:dyDescent="0.25">
      <c r="A183" s="121">
        <v>43115</v>
      </c>
      <c r="B183" s="122">
        <v>37.729999999999997</v>
      </c>
      <c r="C183" s="122" t="s">
        <v>270</v>
      </c>
      <c r="D183" s="132" t="s">
        <v>65</v>
      </c>
    </row>
    <row r="184" spans="1:4" s="94" customFormat="1" x14ac:dyDescent="0.25">
      <c r="A184" s="121">
        <v>43119</v>
      </c>
      <c r="B184" s="122">
        <v>12.5</v>
      </c>
      <c r="C184" s="123" t="s">
        <v>277</v>
      </c>
      <c r="D184" s="132" t="s">
        <v>61</v>
      </c>
    </row>
    <row r="185" spans="1:4" s="94" customFormat="1" x14ac:dyDescent="0.25">
      <c r="A185" s="121">
        <v>43126</v>
      </c>
      <c r="B185" s="122">
        <v>12.5</v>
      </c>
      <c r="C185" s="123" t="s">
        <v>278</v>
      </c>
      <c r="D185" s="132" t="s">
        <v>61</v>
      </c>
    </row>
    <row r="186" spans="1:4" s="94" customFormat="1" x14ac:dyDescent="0.25">
      <c r="A186" s="121">
        <v>43132</v>
      </c>
      <c r="B186" s="122">
        <v>12.5</v>
      </c>
      <c r="C186" s="123" t="s">
        <v>279</v>
      </c>
      <c r="D186" s="132" t="s">
        <v>61</v>
      </c>
    </row>
    <row r="187" spans="1:4" s="94" customFormat="1" x14ac:dyDescent="0.25">
      <c r="A187" s="121">
        <v>43132</v>
      </c>
      <c r="B187" s="122">
        <v>224.35</v>
      </c>
      <c r="C187" s="123" t="s">
        <v>279</v>
      </c>
      <c r="D187" s="132" t="s">
        <v>62</v>
      </c>
    </row>
    <row r="188" spans="1:4" s="94" customFormat="1" x14ac:dyDescent="0.25">
      <c r="A188" s="121">
        <v>43132</v>
      </c>
      <c r="B188" s="122">
        <v>38.26</v>
      </c>
      <c r="C188" s="122" t="s">
        <v>219</v>
      </c>
      <c r="D188" s="132" t="s">
        <v>65</v>
      </c>
    </row>
    <row r="189" spans="1:4" s="94" customFormat="1" x14ac:dyDescent="0.25">
      <c r="A189" s="121">
        <v>43139</v>
      </c>
      <c r="B189" s="122">
        <v>12.5</v>
      </c>
      <c r="C189" s="123" t="s">
        <v>280</v>
      </c>
      <c r="D189" s="132" t="s">
        <v>61</v>
      </c>
    </row>
    <row r="190" spans="1:4" s="94" customFormat="1" x14ac:dyDescent="0.25">
      <c r="A190" s="121">
        <v>43146</v>
      </c>
      <c r="B190" s="122">
        <v>12.5</v>
      </c>
      <c r="C190" s="123" t="s">
        <v>281</v>
      </c>
      <c r="D190" s="132" t="s">
        <v>61</v>
      </c>
    </row>
    <row r="191" spans="1:4" s="94" customFormat="1" x14ac:dyDescent="0.25">
      <c r="A191" s="121">
        <v>43146</v>
      </c>
      <c r="B191" s="122">
        <v>186.09</v>
      </c>
      <c r="C191" s="123" t="s">
        <v>281</v>
      </c>
      <c r="D191" s="132" t="s">
        <v>62</v>
      </c>
    </row>
    <row r="192" spans="1:4" s="94" customFormat="1" x14ac:dyDescent="0.25">
      <c r="A192" s="121" t="s">
        <v>282</v>
      </c>
      <c r="B192" s="122">
        <v>293.11</v>
      </c>
      <c r="C192" s="122" t="s">
        <v>283</v>
      </c>
      <c r="D192" s="132" t="s">
        <v>63</v>
      </c>
    </row>
    <row r="193" spans="1:4" s="94" customFormat="1" x14ac:dyDescent="0.25">
      <c r="A193" s="121">
        <v>43194</v>
      </c>
      <c r="B193" s="122">
        <v>10</v>
      </c>
      <c r="C193" s="123" t="s">
        <v>284</v>
      </c>
      <c r="D193" s="132" t="s">
        <v>61</v>
      </c>
    </row>
    <row r="194" spans="1:4" s="94" customFormat="1" x14ac:dyDescent="0.25">
      <c r="A194" s="121">
        <v>43194</v>
      </c>
      <c r="B194" s="122">
        <v>10</v>
      </c>
      <c r="C194" s="123" t="s">
        <v>284</v>
      </c>
      <c r="D194" s="132" t="s">
        <v>61</v>
      </c>
    </row>
    <row r="195" spans="1:4" s="94" customFormat="1" x14ac:dyDescent="0.25">
      <c r="A195" s="121">
        <v>43194</v>
      </c>
      <c r="B195" s="122">
        <v>263.81</v>
      </c>
      <c r="C195" s="123" t="s">
        <v>284</v>
      </c>
      <c r="D195" s="132" t="s">
        <v>62</v>
      </c>
    </row>
    <row r="196" spans="1:4" s="94" customFormat="1" x14ac:dyDescent="0.25">
      <c r="A196" s="121">
        <v>43195</v>
      </c>
      <c r="B196" s="122">
        <v>12.5</v>
      </c>
      <c r="C196" s="123" t="s">
        <v>284</v>
      </c>
      <c r="D196" s="132" t="s">
        <v>61</v>
      </c>
    </row>
    <row r="197" spans="1:4" s="94" customFormat="1" x14ac:dyDescent="0.25">
      <c r="A197" s="121">
        <v>43195</v>
      </c>
      <c r="B197" s="122">
        <v>347.16</v>
      </c>
      <c r="C197" s="123" t="s">
        <v>284</v>
      </c>
      <c r="D197" s="132" t="s">
        <v>62</v>
      </c>
    </row>
    <row r="198" spans="1:4" s="94" customFormat="1" x14ac:dyDescent="0.25">
      <c r="A198" s="121">
        <v>43200</v>
      </c>
      <c r="B198" s="122">
        <v>67</v>
      </c>
      <c r="C198" s="122" t="s">
        <v>249</v>
      </c>
      <c r="D198" s="132" t="s">
        <v>65</v>
      </c>
    </row>
    <row r="199" spans="1:4" s="94" customFormat="1" x14ac:dyDescent="0.25">
      <c r="A199" s="121">
        <v>43241</v>
      </c>
      <c r="B199" s="122">
        <v>12.64</v>
      </c>
      <c r="C199" s="123" t="s">
        <v>285</v>
      </c>
      <c r="D199" s="132" t="s">
        <v>61</v>
      </c>
    </row>
    <row r="200" spans="1:4" s="94" customFormat="1" x14ac:dyDescent="0.25">
      <c r="A200" s="121">
        <v>43241</v>
      </c>
      <c r="B200" s="122">
        <v>183.39</v>
      </c>
      <c r="C200" s="123" t="s">
        <v>286</v>
      </c>
      <c r="D200" s="132" t="s">
        <v>62</v>
      </c>
    </row>
    <row r="201" spans="1:4" s="94" customFormat="1" x14ac:dyDescent="0.25">
      <c r="A201" s="121">
        <v>43242</v>
      </c>
      <c r="B201" s="122">
        <v>17.75</v>
      </c>
      <c r="C201" s="123" t="s">
        <v>287</v>
      </c>
      <c r="D201" s="132" t="s">
        <v>61</v>
      </c>
    </row>
    <row r="202" spans="1:4" s="94" customFormat="1" x14ac:dyDescent="0.25">
      <c r="A202" s="121">
        <v>43242</v>
      </c>
      <c r="B202" s="122">
        <v>17.75</v>
      </c>
      <c r="C202" s="123" t="s">
        <v>287</v>
      </c>
      <c r="D202" s="132" t="s">
        <v>61</v>
      </c>
    </row>
    <row r="203" spans="1:4" s="94" customFormat="1" x14ac:dyDescent="0.25">
      <c r="A203" s="121">
        <v>43242</v>
      </c>
      <c r="B203" s="122">
        <v>169.57</v>
      </c>
      <c r="C203" s="123" t="s">
        <v>287</v>
      </c>
      <c r="D203" s="132" t="s">
        <v>62</v>
      </c>
    </row>
    <row r="204" spans="1:4" s="94" customFormat="1" x14ac:dyDescent="0.25">
      <c r="A204" s="121">
        <v>43242</v>
      </c>
      <c r="B204" s="122">
        <v>43.48</v>
      </c>
      <c r="C204" s="123" t="s">
        <v>287</v>
      </c>
      <c r="D204" s="132" t="s">
        <v>62</v>
      </c>
    </row>
    <row r="205" spans="1:4" s="94" customFormat="1" x14ac:dyDescent="0.25">
      <c r="A205" s="121" t="s">
        <v>91</v>
      </c>
      <c r="B205" s="122">
        <v>48</v>
      </c>
      <c r="C205" s="122" t="s">
        <v>288</v>
      </c>
      <c r="D205" s="132" t="s">
        <v>65</v>
      </c>
    </row>
    <row r="206" spans="1:4" s="94" customFormat="1" x14ac:dyDescent="0.25">
      <c r="A206" s="121">
        <v>43243</v>
      </c>
      <c r="B206" s="122">
        <v>40.17</v>
      </c>
      <c r="C206" s="122" t="s">
        <v>219</v>
      </c>
      <c r="D206" s="132" t="s">
        <v>65</v>
      </c>
    </row>
    <row r="207" spans="1:4" s="94" customFormat="1" x14ac:dyDescent="0.25">
      <c r="A207" s="121" t="s">
        <v>289</v>
      </c>
      <c r="B207" s="122">
        <v>102.77</v>
      </c>
      <c r="C207" s="122" t="s">
        <v>290</v>
      </c>
      <c r="D207" s="132" t="s">
        <v>65</v>
      </c>
    </row>
    <row r="208" spans="1:4" s="94" customFormat="1" x14ac:dyDescent="0.25">
      <c r="A208" s="121">
        <v>43245</v>
      </c>
      <c r="B208" s="122">
        <v>12.64</v>
      </c>
      <c r="C208" s="123" t="s">
        <v>291</v>
      </c>
      <c r="D208" s="132" t="s">
        <v>61</v>
      </c>
    </row>
    <row r="209" spans="1:11" s="94" customFormat="1" x14ac:dyDescent="0.25">
      <c r="A209" s="121">
        <v>43245</v>
      </c>
      <c r="B209" s="122">
        <v>472.51</v>
      </c>
      <c r="C209" s="123" t="s">
        <v>291</v>
      </c>
      <c r="D209" s="132" t="s">
        <v>62</v>
      </c>
    </row>
    <row r="210" spans="1:11" s="94" customFormat="1" x14ac:dyDescent="0.25">
      <c r="A210" s="121">
        <v>43245</v>
      </c>
      <c r="B210" s="122">
        <v>36.520000000000003</v>
      </c>
      <c r="C210" s="122" t="s">
        <v>270</v>
      </c>
      <c r="D210" s="132" t="s">
        <v>65</v>
      </c>
    </row>
    <row r="211" spans="1:11" s="94" customFormat="1" x14ac:dyDescent="0.25">
      <c r="A211" s="121">
        <v>43245</v>
      </c>
      <c r="B211" s="122">
        <v>35.47</v>
      </c>
      <c r="C211" s="122" t="s">
        <v>219</v>
      </c>
      <c r="D211" s="132" t="s">
        <v>65</v>
      </c>
    </row>
    <row r="212" spans="1:11" s="94" customFormat="1" x14ac:dyDescent="0.25">
      <c r="A212" s="121">
        <v>43245</v>
      </c>
      <c r="B212" s="122">
        <v>69.39</v>
      </c>
      <c r="C212" s="122" t="s">
        <v>292</v>
      </c>
      <c r="D212" s="132" t="s">
        <v>65</v>
      </c>
    </row>
    <row r="213" spans="1:11" s="94" customFormat="1" x14ac:dyDescent="0.25">
      <c r="A213" s="121">
        <v>43248</v>
      </c>
      <c r="B213" s="122">
        <v>27.3</v>
      </c>
      <c r="C213" s="122" t="s">
        <v>293</v>
      </c>
      <c r="D213" s="132" t="s">
        <v>65</v>
      </c>
    </row>
    <row r="214" spans="1:11" s="94" customFormat="1" x14ac:dyDescent="0.25">
      <c r="A214" s="121">
        <v>43248</v>
      </c>
      <c r="B214" s="122">
        <v>18.78</v>
      </c>
      <c r="C214" s="122" t="s">
        <v>294</v>
      </c>
      <c r="D214" s="132" t="s">
        <v>65</v>
      </c>
    </row>
    <row r="215" spans="1:11" s="94" customFormat="1" x14ac:dyDescent="0.25">
      <c r="A215" s="91"/>
      <c r="B215" s="100"/>
      <c r="C215" s="92"/>
      <c r="D215" s="93"/>
    </row>
    <row r="216" spans="1:11" s="94" customFormat="1" ht="12.65" customHeight="1" x14ac:dyDescent="0.25">
      <c r="A216" s="91"/>
      <c r="B216" s="100"/>
      <c r="C216" s="92"/>
      <c r="D216" s="93"/>
    </row>
    <row r="217" spans="1:11" s="94" customFormat="1" x14ac:dyDescent="0.25">
      <c r="A217" s="91"/>
      <c r="B217" s="100"/>
      <c r="C217" s="92"/>
      <c r="D217" s="93"/>
    </row>
    <row r="218" spans="1:11" s="94" customFormat="1" hidden="1" x14ac:dyDescent="0.25">
      <c r="A218" s="91"/>
      <c r="B218" s="92"/>
      <c r="C218" s="92"/>
      <c r="D218" s="93"/>
    </row>
    <row r="219" spans="1:11" ht="19.5" customHeight="1" x14ac:dyDescent="0.25">
      <c r="A219" s="42" t="s">
        <v>4</v>
      </c>
      <c r="B219" s="46">
        <f>SUM(B67:B218)</f>
        <v>12157.070000000002</v>
      </c>
      <c r="C219" s="89"/>
      <c r="D219" s="90"/>
    </row>
    <row r="220" spans="1:11" ht="5.25" customHeight="1" x14ac:dyDescent="0.25">
      <c r="A220" s="25"/>
      <c r="B220" s="62"/>
      <c r="C220" s="62"/>
      <c r="D220" s="62"/>
    </row>
    <row r="221" spans="1:11" ht="36" customHeight="1" x14ac:dyDescent="0.35">
      <c r="A221" s="154" t="s">
        <v>15</v>
      </c>
      <c r="B221" s="155"/>
      <c r="C221" s="155"/>
      <c r="D221" s="87"/>
    </row>
    <row r="222" spans="1:11" ht="25.5" customHeight="1" x14ac:dyDescent="0.3">
      <c r="A222" s="18" t="s">
        <v>0</v>
      </c>
      <c r="B222" s="2" t="s">
        <v>359</v>
      </c>
      <c r="C222" s="2" t="s">
        <v>363</v>
      </c>
      <c r="D222" s="9" t="s">
        <v>11</v>
      </c>
    </row>
    <row r="223" spans="1:11" s="94" customFormat="1" ht="15.75" hidden="1" customHeight="1" x14ac:dyDescent="0.25">
      <c r="A223" s="91"/>
      <c r="B223" s="100"/>
      <c r="C223" s="92"/>
      <c r="D223" s="93"/>
    </row>
    <row r="224" spans="1:11" s="94" customFormat="1" ht="12.75" customHeight="1" x14ac:dyDescent="0.25">
      <c r="A224" s="91"/>
      <c r="B224" s="100"/>
      <c r="C224" s="92"/>
      <c r="D224" s="93"/>
      <c r="F224" s="95"/>
      <c r="G224" s="95"/>
      <c r="H224" s="95"/>
      <c r="I224" s="95"/>
      <c r="J224" s="95"/>
      <c r="K224" s="95"/>
    </row>
    <row r="225" spans="1:11" s="94" customFormat="1" ht="12.75" customHeight="1" x14ac:dyDescent="0.25">
      <c r="A225" s="124">
        <v>42945</v>
      </c>
      <c r="B225" s="125">
        <v>17.39</v>
      </c>
      <c r="C225" s="125" t="s">
        <v>325</v>
      </c>
      <c r="D225" s="131" t="s">
        <v>65</v>
      </c>
      <c r="F225" s="95"/>
      <c r="G225" s="95"/>
      <c r="H225" s="95"/>
      <c r="I225" s="95"/>
      <c r="J225" s="95"/>
      <c r="K225" s="95"/>
    </row>
    <row r="226" spans="1:11" s="94" customFormat="1" ht="12.75" customHeight="1" x14ac:dyDescent="0.25">
      <c r="A226" s="124" t="s">
        <v>326</v>
      </c>
      <c r="B226" s="125">
        <v>12.43</v>
      </c>
      <c r="C226" s="125" t="s">
        <v>327</v>
      </c>
      <c r="D226" s="131" t="s">
        <v>65</v>
      </c>
      <c r="F226" s="95"/>
      <c r="G226" s="95"/>
      <c r="H226" s="95"/>
      <c r="I226" s="95"/>
      <c r="J226" s="95"/>
      <c r="K226" s="95"/>
    </row>
    <row r="227" spans="1:11" s="94" customFormat="1" ht="12.75" customHeight="1" x14ac:dyDescent="0.25">
      <c r="A227" s="124" t="s">
        <v>328</v>
      </c>
      <c r="B227" s="125">
        <v>10.78</v>
      </c>
      <c r="C227" s="125" t="s">
        <v>329</v>
      </c>
      <c r="D227" s="131" t="s">
        <v>65</v>
      </c>
      <c r="F227" s="95"/>
      <c r="G227" s="95"/>
      <c r="H227" s="95"/>
      <c r="I227" s="95"/>
      <c r="J227" s="95"/>
      <c r="K227" s="95"/>
    </row>
    <row r="228" spans="1:11" s="94" customFormat="1" ht="12.75" customHeight="1" x14ac:dyDescent="0.25">
      <c r="A228" s="124">
        <v>42957</v>
      </c>
      <c r="B228" s="125">
        <v>19.47</v>
      </c>
      <c r="C228" s="126" t="s">
        <v>330</v>
      </c>
      <c r="D228" s="131" t="s">
        <v>65</v>
      </c>
      <c r="F228" s="95"/>
      <c r="G228" s="95"/>
      <c r="H228" s="95"/>
      <c r="I228" s="95"/>
      <c r="J228" s="95"/>
      <c r="K228" s="95"/>
    </row>
    <row r="229" spans="1:11" s="94" customFormat="1" ht="12.75" customHeight="1" x14ac:dyDescent="0.25">
      <c r="A229" s="124">
        <v>42957</v>
      </c>
      <c r="B229" s="125">
        <v>23.82</v>
      </c>
      <c r="C229" s="126" t="s">
        <v>331</v>
      </c>
      <c r="D229" s="131" t="s">
        <v>65</v>
      </c>
      <c r="F229" s="95"/>
      <c r="G229" s="95"/>
      <c r="H229" s="95"/>
      <c r="I229" s="95"/>
      <c r="J229" s="95"/>
      <c r="K229" s="95"/>
    </row>
    <row r="230" spans="1:11" s="94" customFormat="1" ht="12.75" customHeight="1" x14ac:dyDescent="0.25">
      <c r="A230" s="124">
        <v>42993</v>
      </c>
      <c r="B230" s="125">
        <v>18.260000000000002</v>
      </c>
      <c r="C230" s="125" t="s">
        <v>332</v>
      </c>
      <c r="D230" s="131" t="s">
        <v>65</v>
      </c>
      <c r="F230" s="95"/>
      <c r="G230" s="95"/>
      <c r="H230" s="95"/>
      <c r="I230" s="95"/>
      <c r="J230" s="95"/>
      <c r="K230" s="95"/>
    </row>
    <row r="231" spans="1:11" s="94" customFormat="1" ht="12.75" customHeight="1" x14ac:dyDescent="0.25">
      <c r="A231" s="124">
        <v>42993</v>
      </c>
      <c r="B231" s="125">
        <v>40.69</v>
      </c>
      <c r="C231" s="125" t="s">
        <v>333</v>
      </c>
      <c r="D231" s="131" t="s">
        <v>65</v>
      </c>
      <c r="F231" s="95"/>
      <c r="G231" s="95"/>
      <c r="H231" s="95"/>
      <c r="I231" s="95"/>
      <c r="J231" s="95"/>
      <c r="K231" s="95"/>
    </row>
    <row r="232" spans="1:11" s="94" customFormat="1" ht="12.75" customHeight="1" x14ac:dyDescent="0.25">
      <c r="A232" s="124">
        <v>43005</v>
      </c>
      <c r="B232" s="125">
        <v>14.26</v>
      </c>
      <c r="C232" s="125" t="s">
        <v>334</v>
      </c>
      <c r="D232" s="131" t="s">
        <v>65</v>
      </c>
      <c r="F232" s="95"/>
      <c r="G232" s="95"/>
      <c r="H232" s="95"/>
      <c r="I232" s="95"/>
      <c r="J232" s="95"/>
      <c r="K232" s="95"/>
    </row>
    <row r="233" spans="1:11" s="94" customFormat="1" ht="12.75" customHeight="1" x14ac:dyDescent="0.25">
      <c r="A233" s="124">
        <v>43005</v>
      </c>
      <c r="B233" s="125">
        <v>12.34</v>
      </c>
      <c r="C233" s="125" t="s">
        <v>335</v>
      </c>
      <c r="D233" s="131" t="s">
        <v>65</v>
      </c>
      <c r="F233" s="95"/>
      <c r="G233" s="95"/>
      <c r="H233" s="95"/>
      <c r="I233" s="95"/>
      <c r="J233" s="95"/>
      <c r="K233" s="95"/>
    </row>
    <row r="234" spans="1:11" s="94" customFormat="1" ht="12.75" customHeight="1" x14ac:dyDescent="0.25">
      <c r="A234" s="124">
        <v>43005</v>
      </c>
      <c r="B234" s="125">
        <v>15.3</v>
      </c>
      <c r="C234" s="125" t="s">
        <v>336</v>
      </c>
      <c r="D234" s="131" t="s">
        <v>65</v>
      </c>
      <c r="F234" s="95"/>
      <c r="G234" s="95"/>
      <c r="H234" s="95"/>
      <c r="I234" s="95"/>
      <c r="J234" s="95"/>
      <c r="K234" s="95"/>
    </row>
    <row r="235" spans="1:11" s="94" customFormat="1" ht="12.75" customHeight="1" x14ac:dyDescent="0.25">
      <c r="A235" s="124">
        <v>43005</v>
      </c>
      <c r="B235" s="125">
        <v>14.43</v>
      </c>
      <c r="C235" s="125" t="s">
        <v>337</v>
      </c>
      <c r="D235" s="131" t="s">
        <v>65</v>
      </c>
      <c r="F235" s="95"/>
      <c r="G235" s="95"/>
      <c r="H235" s="95"/>
      <c r="I235" s="95"/>
      <c r="J235" s="95"/>
      <c r="K235" s="95"/>
    </row>
    <row r="236" spans="1:11" s="94" customFormat="1" ht="12.75" customHeight="1" x14ac:dyDescent="0.25">
      <c r="A236" s="124">
        <v>43005</v>
      </c>
      <c r="B236" s="125">
        <v>61.73</v>
      </c>
      <c r="C236" s="125" t="s">
        <v>338</v>
      </c>
      <c r="D236" s="131" t="s">
        <v>65</v>
      </c>
      <c r="F236" s="95"/>
      <c r="G236" s="95"/>
      <c r="H236" s="95"/>
      <c r="I236" s="95"/>
      <c r="J236" s="95"/>
      <c r="K236" s="95"/>
    </row>
    <row r="237" spans="1:11" s="94" customFormat="1" ht="12.75" customHeight="1" x14ac:dyDescent="0.25">
      <c r="A237" s="124">
        <v>43007</v>
      </c>
      <c r="B237" s="125">
        <v>19.3</v>
      </c>
      <c r="C237" s="125" t="s">
        <v>339</v>
      </c>
      <c r="D237" s="131" t="s">
        <v>65</v>
      </c>
      <c r="F237" s="95"/>
      <c r="G237" s="95"/>
      <c r="H237" s="95"/>
      <c r="I237" s="95"/>
      <c r="J237" s="95"/>
      <c r="K237" s="95"/>
    </row>
    <row r="238" spans="1:11" s="94" customFormat="1" ht="12.75" customHeight="1" x14ac:dyDescent="0.25">
      <c r="A238" s="124">
        <v>43010</v>
      </c>
      <c r="B238" s="125">
        <v>12.69</v>
      </c>
      <c r="C238" s="125" t="s">
        <v>334</v>
      </c>
      <c r="D238" s="131" t="s">
        <v>65</v>
      </c>
      <c r="F238" s="95"/>
      <c r="G238" s="95"/>
      <c r="H238" s="95"/>
      <c r="I238" s="95"/>
      <c r="J238" s="95"/>
      <c r="K238" s="95"/>
    </row>
    <row r="239" spans="1:11" s="94" customFormat="1" ht="12.75" customHeight="1" x14ac:dyDescent="0.25">
      <c r="A239" s="124">
        <v>43010</v>
      </c>
      <c r="B239" s="125">
        <v>12</v>
      </c>
      <c r="C239" s="125" t="s">
        <v>340</v>
      </c>
      <c r="D239" s="131" t="s">
        <v>65</v>
      </c>
      <c r="F239" s="95"/>
      <c r="G239" s="95"/>
      <c r="H239" s="95"/>
      <c r="I239" s="95"/>
      <c r="J239" s="95"/>
      <c r="K239" s="95"/>
    </row>
    <row r="240" spans="1:11" s="94" customFormat="1" ht="12.75" customHeight="1" x14ac:dyDescent="0.25">
      <c r="A240" s="124">
        <v>43039</v>
      </c>
      <c r="B240" s="125">
        <v>63.47</v>
      </c>
      <c r="C240" s="125" t="s">
        <v>341</v>
      </c>
      <c r="D240" s="131" t="s">
        <v>65</v>
      </c>
      <c r="F240" s="95"/>
      <c r="G240" s="95"/>
      <c r="H240" s="95"/>
      <c r="I240" s="95"/>
      <c r="J240" s="95"/>
      <c r="K240" s="95"/>
    </row>
    <row r="241" spans="1:11" s="94" customFormat="1" ht="12.75" customHeight="1" x14ac:dyDescent="0.25">
      <c r="A241" s="124">
        <v>43039</v>
      </c>
      <c r="B241" s="125">
        <v>63.13</v>
      </c>
      <c r="C241" s="125" t="s">
        <v>342</v>
      </c>
      <c r="D241" s="131" t="s">
        <v>65</v>
      </c>
      <c r="F241" s="95"/>
      <c r="G241" s="95"/>
      <c r="H241" s="95"/>
      <c r="I241" s="95"/>
      <c r="J241" s="95"/>
      <c r="K241" s="95"/>
    </row>
    <row r="242" spans="1:11" s="94" customFormat="1" ht="12.75" customHeight="1" x14ac:dyDescent="0.25">
      <c r="A242" s="124">
        <v>43048</v>
      </c>
      <c r="B242" s="125">
        <v>47.82</v>
      </c>
      <c r="C242" s="125" t="s">
        <v>249</v>
      </c>
      <c r="D242" s="131" t="s">
        <v>65</v>
      </c>
      <c r="F242" s="95"/>
      <c r="G242" s="95"/>
      <c r="H242" s="95"/>
      <c r="I242" s="95"/>
      <c r="J242" s="95"/>
      <c r="K242" s="95"/>
    </row>
    <row r="243" spans="1:11" s="94" customFormat="1" ht="12.75" customHeight="1" x14ac:dyDescent="0.25">
      <c r="A243" s="124">
        <v>43052</v>
      </c>
      <c r="B243" s="125">
        <v>22.6</v>
      </c>
      <c r="C243" s="125" t="s">
        <v>343</v>
      </c>
      <c r="D243" s="131" t="s">
        <v>65</v>
      </c>
      <c r="F243" s="95"/>
      <c r="G243" s="95"/>
      <c r="H243" s="95"/>
      <c r="I243" s="95"/>
      <c r="J243" s="95"/>
      <c r="K243" s="95"/>
    </row>
    <row r="244" spans="1:11" s="94" customFormat="1" ht="12.75" customHeight="1" x14ac:dyDescent="0.25">
      <c r="A244" s="124">
        <v>43052</v>
      </c>
      <c r="B244" s="125">
        <v>20.170000000000002</v>
      </c>
      <c r="C244" s="125" t="s">
        <v>344</v>
      </c>
      <c r="D244" s="131" t="s">
        <v>65</v>
      </c>
      <c r="F244" s="95"/>
      <c r="G244" s="95"/>
      <c r="H244" s="95"/>
      <c r="I244" s="95"/>
      <c r="J244" s="95"/>
      <c r="K244" s="95"/>
    </row>
    <row r="245" spans="1:11" s="94" customFormat="1" ht="12.75" customHeight="1" x14ac:dyDescent="0.25">
      <c r="A245" s="124">
        <v>43068</v>
      </c>
      <c r="B245" s="125">
        <v>18.95</v>
      </c>
      <c r="C245" s="125" t="s">
        <v>345</v>
      </c>
      <c r="D245" s="131" t="s">
        <v>65</v>
      </c>
      <c r="F245" s="95"/>
      <c r="G245" s="95"/>
      <c r="H245" s="95"/>
      <c r="I245" s="95"/>
      <c r="J245" s="95"/>
      <c r="K245" s="95"/>
    </row>
    <row r="246" spans="1:11" s="94" customFormat="1" ht="12.75" customHeight="1" x14ac:dyDescent="0.25">
      <c r="A246" s="124">
        <v>43068</v>
      </c>
      <c r="B246" s="125">
        <v>11.82</v>
      </c>
      <c r="C246" s="125" t="s">
        <v>346</v>
      </c>
      <c r="D246" s="131" t="s">
        <v>65</v>
      </c>
      <c r="F246" s="95"/>
      <c r="G246" s="95"/>
      <c r="H246" s="95"/>
      <c r="I246" s="95"/>
      <c r="J246" s="95"/>
      <c r="K246" s="95"/>
    </row>
    <row r="247" spans="1:11" s="94" customFormat="1" ht="12.75" customHeight="1" x14ac:dyDescent="0.25">
      <c r="A247" s="124">
        <v>43068</v>
      </c>
      <c r="B247" s="125">
        <v>14.26</v>
      </c>
      <c r="C247" s="125" t="s">
        <v>347</v>
      </c>
      <c r="D247" s="131" t="s">
        <v>65</v>
      </c>
      <c r="F247" s="95"/>
      <c r="G247" s="95"/>
      <c r="H247" s="95"/>
      <c r="I247" s="95"/>
      <c r="J247" s="95"/>
      <c r="K247" s="95"/>
    </row>
    <row r="248" spans="1:11" s="94" customFormat="1" ht="12.75" customHeight="1" x14ac:dyDescent="0.25">
      <c r="A248" s="124">
        <v>43081</v>
      </c>
      <c r="B248" s="125">
        <v>30.43</v>
      </c>
      <c r="C248" s="125" t="s">
        <v>348</v>
      </c>
      <c r="D248" s="131" t="s">
        <v>65</v>
      </c>
      <c r="F248" s="95"/>
      <c r="G248" s="95"/>
      <c r="H248" s="95"/>
      <c r="I248" s="95"/>
      <c r="J248" s="95"/>
      <c r="K248" s="95"/>
    </row>
    <row r="249" spans="1:11" s="94" customFormat="1" ht="12.75" customHeight="1" x14ac:dyDescent="0.25">
      <c r="A249" s="124">
        <v>43081</v>
      </c>
      <c r="B249" s="125">
        <v>46.26</v>
      </c>
      <c r="C249" s="125" t="s">
        <v>349</v>
      </c>
      <c r="D249" s="131" t="s">
        <v>65</v>
      </c>
      <c r="F249" s="95"/>
      <c r="G249" s="95"/>
      <c r="H249" s="95"/>
      <c r="I249" s="95"/>
      <c r="J249" s="95"/>
      <c r="K249" s="95"/>
    </row>
    <row r="250" spans="1:11" s="94" customFormat="1" ht="12.75" customHeight="1" x14ac:dyDescent="0.25">
      <c r="A250" s="124">
        <v>43124</v>
      </c>
      <c r="B250" s="125">
        <v>21.39</v>
      </c>
      <c r="C250" s="125" t="s">
        <v>350</v>
      </c>
      <c r="D250" s="131" t="s">
        <v>65</v>
      </c>
      <c r="F250" s="95"/>
      <c r="G250" s="95"/>
      <c r="H250" s="95"/>
      <c r="I250" s="95"/>
      <c r="J250" s="95"/>
      <c r="K250" s="95"/>
    </row>
    <row r="251" spans="1:11" s="94" customFormat="1" ht="12.75" customHeight="1" x14ac:dyDescent="0.25">
      <c r="A251" s="124">
        <v>43126</v>
      </c>
      <c r="B251" s="125">
        <v>16.34</v>
      </c>
      <c r="C251" s="125" t="s">
        <v>351</v>
      </c>
      <c r="D251" s="131" t="s">
        <v>65</v>
      </c>
      <c r="F251" s="95"/>
      <c r="G251" s="95"/>
      <c r="H251" s="95"/>
      <c r="I251" s="95"/>
      <c r="J251" s="95"/>
      <c r="K251" s="95"/>
    </row>
    <row r="252" spans="1:11" s="94" customFormat="1" ht="12.75" customHeight="1" x14ac:dyDescent="0.25">
      <c r="A252" s="124">
        <v>43126</v>
      </c>
      <c r="B252" s="125">
        <v>13.56</v>
      </c>
      <c r="C252" s="125" t="s">
        <v>352</v>
      </c>
      <c r="D252" s="131" t="s">
        <v>65</v>
      </c>
      <c r="F252" s="95"/>
      <c r="G252" s="95"/>
      <c r="H252" s="95"/>
      <c r="I252" s="95"/>
      <c r="J252" s="95"/>
      <c r="K252" s="95"/>
    </row>
    <row r="253" spans="1:11" s="94" customFormat="1" ht="12.75" customHeight="1" x14ac:dyDescent="0.25">
      <c r="A253" s="124">
        <v>43152</v>
      </c>
      <c r="B253" s="125">
        <v>16.690000000000001</v>
      </c>
      <c r="C253" s="125" t="s">
        <v>353</v>
      </c>
      <c r="D253" s="131" t="s">
        <v>65</v>
      </c>
      <c r="F253" s="95"/>
      <c r="G253" s="95"/>
      <c r="H253" s="95"/>
      <c r="I253" s="95"/>
      <c r="J253" s="95"/>
      <c r="K253" s="95"/>
    </row>
    <row r="254" spans="1:11" s="94" customFormat="1" ht="12.75" customHeight="1" x14ac:dyDescent="0.25">
      <c r="A254" s="124">
        <v>43184</v>
      </c>
      <c r="B254" s="125">
        <v>17.39</v>
      </c>
      <c r="C254" s="125" t="s">
        <v>352</v>
      </c>
      <c r="D254" s="131" t="s">
        <v>65</v>
      </c>
      <c r="F254" s="95"/>
      <c r="G254" s="95"/>
      <c r="H254" s="95"/>
      <c r="I254" s="95"/>
      <c r="J254" s="95"/>
      <c r="K254" s="95"/>
    </row>
    <row r="255" spans="1:11" s="94" customFormat="1" ht="12.75" customHeight="1" x14ac:dyDescent="0.25">
      <c r="A255" s="124">
        <v>43217</v>
      </c>
      <c r="B255" s="125">
        <v>19.47</v>
      </c>
      <c r="C255" s="125" t="s">
        <v>354</v>
      </c>
      <c r="D255" s="131" t="s">
        <v>65</v>
      </c>
      <c r="F255" s="95"/>
      <c r="G255" s="95"/>
      <c r="H255" s="95"/>
      <c r="I255" s="95"/>
      <c r="J255" s="95"/>
      <c r="K255" s="95"/>
    </row>
    <row r="256" spans="1:11" s="94" customFormat="1" ht="12.75" customHeight="1" x14ac:dyDescent="0.25">
      <c r="A256" s="124">
        <v>43250</v>
      </c>
      <c r="B256" s="125">
        <v>37.04</v>
      </c>
      <c r="C256" s="125" t="s">
        <v>355</v>
      </c>
      <c r="D256" s="131" t="s">
        <v>65</v>
      </c>
      <c r="F256" s="95"/>
      <c r="G256" s="95"/>
      <c r="H256" s="95"/>
      <c r="I256" s="95"/>
      <c r="J256" s="95"/>
      <c r="K256" s="95"/>
    </row>
    <row r="257" spans="1:11" s="94" customFormat="1" ht="12.75" customHeight="1" x14ac:dyDescent="0.25">
      <c r="A257" s="124">
        <v>43250</v>
      </c>
      <c r="B257" s="125">
        <v>26.78</v>
      </c>
      <c r="C257" s="125" t="s">
        <v>356</v>
      </c>
      <c r="D257" s="131" t="s">
        <v>65</v>
      </c>
      <c r="F257" s="95"/>
      <c r="G257" s="95"/>
      <c r="H257" s="95"/>
      <c r="I257" s="95"/>
      <c r="J257" s="95"/>
      <c r="K257" s="95"/>
    </row>
    <row r="258" spans="1:11" s="94" customFormat="1" ht="12.75" customHeight="1" x14ac:dyDescent="0.25">
      <c r="A258" s="91"/>
      <c r="B258" s="100"/>
      <c r="C258" s="92"/>
      <c r="D258" s="93"/>
      <c r="F258" s="95"/>
      <c r="G258" s="95"/>
      <c r="H258" s="95"/>
      <c r="I258" s="95"/>
      <c r="J258" s="95"/>
      <c r="K258" s="95"/>
    </row>
    <row r="259" spans="1:11" s="94" customFormat="1" ht="12.75" customHeight="1" x14ac:dyDescent="0.25">
      <c r="A259" s="91"/>
      <c r="B259" s="100"/>
      <c r="C259" s="92"/>
      <c r="D259" s="93"/>
      <c r="F259" s="95"/>
      <c r="G259" s="95"/>
      <c r="H259" s="95"/>
      <c r="I259" s="95"/>
      <c r="J259" s="95"/>
      <c r="K259" s="95"/>
    </row>
    <row r="260" spans="1:11" s="94" customFormat="1" ht="12.75" customHeight="1" x14ac:dyDescent="0.25">
      <c r="A260" s="91"/>
      <c r="B260" s="100"/>
      <c r="C260" s="92"/>
      <c r="D260" s="93"/>
    </row>
    <row r="261" spans="1:11" s="94" customFormat="1" ht="12.75" hidden="1" customHeight="1" x14ac:dyDescent="0.25">
      <c r="A261" s="91"/>
      <c r="B261" s="92"/>
      <c r="C261" s="92"/>
      <c r="D261" s="93"/>
    </row>
    <row r="262" spans="1:11" ht="19.5" customHeight="1" x14ac:dyDescent="0.25">
      <c r="A262" s="42" t="s">
        <v>4</v>
      </c>
      <c r="B262" s="46">
        <f>SUM(B223:B261)</f>
        <v>812.46</v>
      </c>
      <c r="C262" s="89"/>
      <c r="D262" s="90"/>
    </row>
    <row r="263" spans="1:11" ht="5.25" customHeight="1" x14ac:dyDescent="0.25">
      <c r="A263" s="25"/>
      <c r="B263" s="62"/>
      <c r="C263" s="62"/>
      <c r="D263" s="62"/>
    </row>
    <row r="264" spans="1:11" s="7" customFormat="1" ht="34.5" customHeight="1" x14ac:dyDescent="0.25">
      <c r="A264" s="27" t="s">
        <v>7</v>
      </c>
      <c r="B264" s="47">
        <f>B63+B219+B262</f>
        <v>22926.18</v>
      </c>
      <c r="C264" s="8"/>
      <c r="D264" s="88"/>
    </row>
    <row r="265" spans="1:11" s="43" customFormat="1" ht="13" x14ac:dyDescent="0.3">
      <c r="B265" s="39"/>
      <c r="C265" s="40"/>
      <c r="D265" s="40"/>
    </row>
    <row r="266" spans="1:11" x14ac:dyDescent="0.25">
      <c r="A266" s="25"/>
      <c r="B266" s="43"/>
      <c r="C266" s="43"/>
      <c r="D266" s="43"/>
    </row>
    <row r="267" spans="1:11" x14ac:dyDescent="0.25">
      <c r="A267" s="25"/>
      <c r="B267" s="43"/>
      <c r="C267" s="43"/>
      <c r="D267" s="43"/>
    </row>
    <row r="268" spans="1:11" x14ac:dyDescent="0.25">
      <c r="A268" s="25"/>
      <c r="B268" s="43"/>
      <c r="C268" s="43"/>
      <c r="D268" s="43"/>
    </row>
    <row r="269" spans="1:11" x14ac:dyDescent="0.25">
      <c r="A269" s="25"/>
      <c r="B269" s="43"/>
      <c r="C269" s="43"/>
      <c r="D269" s="43"/>
    </row>
    <row r="270" spans="1:11" x14ac:dyDescent="0.25">
      <c r="A270" s="25"/>
      <c r="B270" s="43"/>
      <c r="C270" s="43"/>
      <c r="D270" s="43"/>
    </row>
    <row r="271" spans="1:11" x14ac:dyDescent="0.25">
      <c r="A271" s="25"/>
      <c r="B271" s="43"/>
      <c r="C271" s="43"/>
      <c r="D271" s="43"/>
    </row>
    <row r="272" spans="1:11" x14ac:dyDescent="0.25">
      <c r="A272" s="25"/>
      <c r="B272" s="43"/>
      <c r="C272" s="43"/>
      <c r="D272" s="43"/>
    </row>
    <row r="273" spans="1:4" x14ac:dyDescent="0.25">
      <c r="A273" s="25"/>
      <c r="B273" s="43"/>
      <c r="C273" s="43"/>
      <c r="D273" s="43"/>
    </row>
    <row r="274" spans="1:4" x14ac:dyDescent="0.25">
      <c r="A274" s="25"/>
      <c r="B274" s="43"/>
      <c r="C274" s="43"/>
      <c r="D274" s="43"/>
    </row>
    <row r="275" spans="1:4" x14ac:dyDescent="0.25">
      <c r="A275" s="25"/>
      <c r="B275" s="43"/>
      <c r="C275" s="43"/>
      <c r="D275" s="43"/>
    </row>
    <row r="276" spans="1:4" x14ac:dyDescent="0.25">
      <c r="A276" s="25"/>
      <c r="B276" s="43"/>
      <c r="C276" s="43"/>
      <c r="D276" s="43"/>
    </row>
  </sheetData>
  <sheetProtection formatCells="0" formatColumns="0" formatRows="0" insertColumns="0" insertRows="0"/>
  <mergeCells count="9">
    <mergeCell ref="A65:C65"/>
    <mergeCell ref="A221:C221"/>
    <mergeCell ref="A1:D1"/>
    <mergeCell ref="A7:D7"/>
    <mergeCell ref="B2:D2"/>
    <mergeCell ref="B3:D3"/>
    <mergeCell ref="B4:D4"/>
    <mergeCell ref="A5:D5"/>
    <mergeCell ref="A6:D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Normal="100" workbookViewId="0">
      <selection activeCell="A25" sqref="A25"/>
    </sheetView>
  </sheetViews>
  <sheetFormatPr defaultColWidth="9.1796875" defaultRowHeight="12.5" x14ac:dyDescent="0.25"/>
  <cols>
    <col min="1" max="1" width="27.54296875" style="14" customWidth="1"/>
    <col min="2" max="2" width="23.54296875" style="14" customWidth="1"/>
    <col min="3" max="3" width="38" style="14" bestFit="1" customWidth="1"/>
    <col min="4" max="6" width="27.54296875" style="14" customWidth="1"/>
    <col min="7" max="16384" width="9.1796875" style="15"/>
  </cols>
  <sheetData>
    <row r="1" spans="1:7" ht="36" customHeight="1" x14ac:dyDescent="0.25">
      <c r="A1" s="158" t="s">
        <v>24</v>
      </c>
      <c r="B1" s="158"/>
      <c r="C1" s="158"/>
      <c r="D1" s="158"/>
      <c r="E1" s="158"/>
      <c r="F1" s="158"/>
    </row>
    <row r="2" spans="1:7" ht="36" customHeight="1" x14ac:dyDescent="0.25">
      <c r="A2" s="30" t="s">
        <v>8</v>
      </c>
      <c r="B2" s="162" t="str">
        <f>'CE Travel'!B2</f>
        <v>Museum of NZ Te Papa Tongarewa</v>
      </c>
      <c r="C2" s="162"/>
      <c r="D2" s="162"/>
      <c r="E2" s="162"/>
      <c r="F2" s="162"/>
      <c r="G2" s="31"/>
    </row>
    <row r="3" spans="1:7" ht="36" customHeight="1" x14ac:dyDescent="0.25">
      <c r="A3" s="30" t="s">
        <v>9</v>
      </c>
      <c r="B3" s="163" t="str">
        <f>'CE Travel'!B3</f>
        <v>Geraint Martin</v>
      </c>
      <c r="C3" s="163"/>
      <c r="D3" s="163"/>
      <c r="E3" s="163"/>
      <c r="F3" s="163"/>
      <c r="G3" s="32"/>
    </row>
    <row r="4" spans="1:7" ht="36" customHeight="1" x14ac:dyDescent="0.25">
      <c r="A4" s="30" t="s">
        <v>3</v>
      </c>
      <c r="B4" s="163" t="str">
        <f>'CE Travel'!B4</f>
        <v xml:space="preserve">1 July 2017 to 30 June 2018 </v>
      </c>
      <c r="C4" s="163"/>
      <c r="D4" s="163"/>
      <c r="E4" s="163"/>
      <c r="F4" s="163"/>
      <c r="G4" s="32"/>
    </row>
    <row r="5" spans="1:7" s="13" customFormat="1" ht="36" customHeight="1" x14ac:dyDescent="0.35">
      <c r="A5" s="164" t="s">
        <v>34</v>
      </c>
      <c r="B5" s="165"/>
      <c r="C5" s="166"/>
      <c r="D5" s="166"/>
      <c r="E5" s="166"/>
      <c r="F5" s="167"/>
    </row>
    <row r="6" spans="1:7" s="13" customFormat="1" ht="19.5" customHeight="1" x14ac:dyDescent="0.35">
      <c r="A6" s="159" t="s">
        <v>41</v>
      </c>
      <c r="B6" s="160"/>
      <c r="C6" s="160"/>
      <c r="D6" s="160"/>
      <c r="E6" s="160"/>
      <c r="F6" s="161"/>
    </row>
    <row r="7" spans="1:7" s="3" customFormat="1" ht="36" customHeight="1" x14ac:dyDescent="0.35">
      <c r="A7" s="156" t="s">
        <v>21</v>
      </c>
      <c r="B7" s="157"/>
      <c r="C7" s="82"/>
      <c r="D7" s="82"/>
      <c r="E7" s="82"/>
      <c r="F7" s="83"/>
    </row>
    <row r="8" spans="1:7" ht="26" x14ac:dyDescent="0.3">
      <c r="A8" s="18" t="s">
        <v>0</v>
      </c>
      <c r="B8" s="26" t="s">
        <v>359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s="85" customFormat="1" ht="16.5" hidden="1" customHeight="1" x14ac:dyDescent="0.25">
      <c r="A9" s="97"/>
      <c r="B9" s="101"/>
      <c r="C9" s="98"/>
      <c r="D9" s="98"/>
      <c r="E9" s="98"/>
      <c r="F9" s="99"/>
    </row>
    <row r="10" spans="1:7" s="85" customFormat="1" x14ac:dyDescent="0.25">
      <c r="A10" s="97" t="s">
        <v>44</v>
      </c>
      <c r="B10" s="101"/>
      <c r="C10" s="98"/>
      <c r="D10" s="98"/>
      <c r="E10" s="98"/>
      <c r="F10" s="99"/>
    </row>
    <row r="11" spans="1:7" s="85" customFormat="1" ht="12.75" customHeight="1" x14ac:dyDescent="0.25">
      <c r="A11" s="127">
        <v>42928</v>
      </c>
      <c r="B11" s="128">
        <v>5.0999999999999996</v>
      </c>
      <c r="C11" s="129" t="s">
        <v>198</v>
      </c>
      <c r="D11" s="129" t="s">
        <v>199</v>
      </c>
      <c r="E11" s="129" t="s">
        <v>136</v>
      </c>
      <c r="F11" s="130" t="s">
        <v>124</v>
      </c>
    </row>
    <row r="12" spans="1:7" s="85" customFormat="1" ht="12.75" customHeight="1" x14ac:dyDescent="0.25">
      <c r="A12" s="127">
        <v>42968</v>
      </c>
      <c r="B12" s="128">
        <v>142.61000000000001</v>
      </c>
      <c r="C12" s="129" t="s">
        <v>200</v>
      </c>
      <c r="D12" s="129" t="s">
        <v>201</v>
      </c>
      <c r="E12" s="129" t="s">
        <v>121</v>
      </c>
      <c r="F12" s="130" t="s">
        <v>141</v>
      </c>
    </row>
    <row r="13" spans="1:7" s="85" customFormat="1" ht="12.75" customHeight="1" x14ac:dyDescent="0.25">
      <c r="A13" s="127">
        <v>43032</v>
      </c>
      <c r="B13" s="128">
        <v>155</v>
      </c>
      <c r="C13" s="129" t="s">
        <v>202</v>
      </c>
      <c r="D13" s="129" t="s">
        <v>199</v>
      </c>
      <c r="E13" s="129" t="s">
        <v>121</v>
      </c>
      <c r="F13" s="130" t="s">
        <v>124</v>
      </c>
    </row>
    <row r="14" spans="1:7" s="85" customFormat="1" ht="12.75" customHeight="1" x14ac:dyDescent="0.25">
      <c r="A14" s="127">
        <v>43048</v>
      </c>
      <c r="B14" s="128">
        <v>5.0999999999999996</v>
      </c>
      <c r="C14" s="129" t="s">
        <v>203</v>
      </c>
      <c r="D14" s="129" t="s">
        <v>199</v>
      </c>
      <c r="E14" s="129" t="s">
        <v>121</v>
      </c>
      <c r="F14" s="130" t="s">
        <v>141</v>
      </c>
    </row>
    <row r="15" spans="1:7" s="85" customFormat="1" ht="12.75" customHeight="1" x14ac:dyDescent="0.25">
      <c r="A15" s="127">
        <v>43056</v>
      </c>
      <c r="B15" s="128">
        <v>16.739999999999998</v>
      </c>
      <c r="C15" s="129" t="s">
        <v>204</v>
      </c>
      <c r="D15" s="129" t="s">
        <v>199</v>
      </c>
      <c r="E15" s="129" t="s">
        <v>136</v>
      </c>
      <c r="F15" s="130" t="s">
        <v>124</v>
      </c>
    </row>
    <row r="16" spans="1:7" s="85" customFormat="1" ht="12.75" customHeight="1" x14ac:dyDescent="0.25">
      <c r="A16" s="127">
        <v>43070</v>
      </c>
      <c r="B16" s="128">
        <v>4</v>
      </c>
      <c r="C16" s="129" t="s">
        <v>204</v>
      </c>
      <c r="D16" s="129" t="s">
        <v>199</v>
      </c>
      <c r="E16" s="129" t="s">
        <v>136</v>
      </c>
      <c r="F16" s="130" t="s">
        <v>124</v>
      </c>
    </row>
    <row r="17" spans="1:6" s="85" customFormat="1" ht="12.75" customHeight="1" x14ac:dyDescent="0.25">
      <c r="A17" s="127">
        <v>43082</v>
      </c>
      <c r="B17" s="128">
        <v>12.8</v>
      </c>
      <c r="C17" s="129" t="s">
        <v>204</v>
      </c>
      <c r="D17" s="129" t="s">
        <v>199</v>
      </c>
      <c r="E17" s="129" t="s">
        <v>136</v>
      </c>
      <c r="F17" s="130" t="s">
        <v>124</v>
      </c>
    </row>
    <row r="18" spans="1:6" s="85" customFormat="1" ht="12.75" customHeight="1" x14ac:dyDescent="0.25">
      <c r="A18" s="127">
        <v>43280</v>
      </c>
      <c r="B18" s="128">
        <v>204.93</v>
      </c>
      <c r="C18" s="129" t="s">
        <v>205</v>
      </c>
      <c r="D18" s="129" t="s">
        <v>206</v>
      </c>
      <c r="E18" s="129" t="s">
        <v>136</v>
      </c>
      <c r="F18" s="130" t="s">
        <v>196</v>
      </c>
    </row>
    <row r="19" spans="1:6" s="85" customFormat="1" ht="12.75" customHeight="1" x14ac:dyDescent="0.25">
      <c r="A19" s="64"/>
      <c r="B19" s="102"/>
      <c r="C19" s="65"/>
      <c r="D19" s="65"/>
      <c r="E19" s="65"/>
      <c r="F19" s="66"/>
    </row>
    <row r="20" spans="1:6" s="85" customFormat="1" hidden="1" x14ac:dyDescent="0.25">
      <c r="A20" s="64"/>
      <c r="B20" s="65"/>
      <c r="C20" s="65"/>
      <c r="D20" s="65"/>
      <c r="E20" s="65"/>
      <c r="F20" s="66"/>
    </row>
    <row r="21" spans="1:6" ht="27.75" customHeight="1" x14ac:dyDescent="0.25">
      <c r="A21" s="44" t="s">
        <v>22</v>
      </c>
      <c r="B21" s="48">
        <f>SUM(B9:B20)</f>
        <v>546.28000000000009</v>
      </c>
      <c r="C21" s="19"/>
      <c r="D21" s="20"/>
      <c r="E21" s="20"/>
      <c r="F21" s="21"/>
    </row>
    <row r="22" spans="1:6" ht="13" x14ac:dyDescent="0.3">
      <c r="A22" s="51"/>
      <c r="B22" s="57"/>
      <c r="C22" s="57"/>
      <c r="D22" s="57"/>
      <c r="E22" s="57"/>
      <c r="F22" s="58"/>
    </row>
    <row r="23" spans="1:6" x14ac:dyDescent="0.25">
      <c r="A23" s="45"/>
      <c r="B23" s="45"/>
      <c r="C23" s="45"/>
      <c r="D23" s="45"/>
      <c r="E23" s="45"/>
      <c r="F23" s="45"/>
    </row>
    <row r="24" spans="1:6" x14ac:dyDescent="0.25">
      <c r="A24" s="45"/>
      <c r="B24" s="45"/>
      <c r="C24" s="45"/>
      <c r="D24" s="45"/>
      <c r="E24" s="45"/>
      <c r="F24" s="45"/>
    </row>
    <row r="25" spans="1:6" x14ac:dyDescent="0.25">
      <c r="A25" s="45"/>
      <c r="B25" s="45"/>
      <c r="C25" s="45"/>
      <c r="D25" s="45"/>
      <c r="E25" s="45"/>
      <c r="F25" s="45"/>
    </row>
    <row r="26" spans="1:6" x14ac:dyDescent="0.25">
      <c r="A26" s="45"/>
      <c r="B26" s="45"/>
      <c r="C26" s="45"/>
      <c r="D26" s="45"/>
      <c r="E26" s="45"/>
      <c r="F26" s="45"/>
    </row>
    <row r="27" spans="1:6" x14ac:dyDescent="0.25">
      <c r="A27" s="45"/>
      <c r="B27" s="45"/>
      <c r="C27" s="45"/>
      <c r="D27" s="45"/>
      <c r="E27" s="45"/>
      <c r="F27" s="45"/>
    </row>
  </sheetData>
  <sheetProtection formatCells="0" formatColumns="0" formatRows="0" insertColumns="0" insertRows="0"/>
  <mergeCells count="7">
    <mergeCell ref="A7:B7"/>
    <mergeCell ref="A1:F1"/>
    <mergeCell ref="A6:F6"/>
    <mergeCell ref="B2:F2"/>
    <mergeCell ref="B3:F3"/>
    <mergeCell ref="B4:F4"/>
    <mergeCell ref="A5:F5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Normal="100" workbookViewId="0">
      <selection activeCell="C20" sqref="C20"/>
    </sheetView>
  </sheetViews>
  <sheetFormatPr defaultColWidth="9.1796875" defaultRowHeight="13" x14ac:dyDescent="0.3"/>
  <cols>
    <col min="1" max="5" width="27.54296875" style="23" customWidth="1"/>
    <col min="6" max="16384" width="9.1796875" style="24"/>
  </cols>
  <sheetData>
    <row r="1" spans="1:14" ht="36" customHeight="1" x14ac:dyDescent="0.3">
      <c r="A1" s="158" t="s">
        <v>24</v>
      </c>
      <c r="B1" s="158"/>
      <c r="C1" s="158"/>
      <c r="D1" s="158"/>
      <c r="E1" s="158"/>
      <c r="F1" s="49"/>
    </row>
    <row r="2" spans="1:14" ht="36" customHeight="1" x14ac:dyDescent="0.3">
      <c r="A2" s="30" t="s">
        <v>8</v>
      </c>
      <c r="B2" s="162" t="str">
        <f>'CE Travel'!B2</f>
        <v>Museum of NZ Te Papa Tongarewa</v>
      </c>
      <c r="C2" s="162"/>
      <c r="D2" s="162"/>
      <c r="E2" s="162"/>
      <c r="F2" s="31"/>
      <c r="G2" s="31"/>
    </row>
    <row r="3" spans="1:14" ht="36" customHeight="1" x14ac:dyDescent="0.3">
      <c r="A3" s="30" t="s">
        <v>9</v>
      </c>
      <c r="B3" s="163" t="str">
        <f>'CE Travel'!B3</f>
        <v>Geraint Martin</v>
      </c>
      <c r="C3" s="163"/>
      <c r="D3" s="163"/>
      <c r="E3" s="163"/>
      <c r="F3" s="32"/>
      <c r="G3" s="32"/>
    </row>
    <row r="4" spans="1:14" ht="36" customHeight="1" x14ac:dyDescent="0.3">
      <c r="A4" s="30" t="s">
        <v>3</v>
      </c>
      <c r="B4" s="163" t="str">
        <f>'CE Travel'!B4</f>
        <v xml:space="preserve">1 July 2017 to 30 June 2018 </v>
      </c>
      <c r="C4" s="163"/>
      <c r="D4" s="163"/>
      <c r="E4" s="163"/>
      <c r="F4" s="32"/>
      <c r="G4" s="32"/>
    </row>
    <row r="5" spans="1:14" ht="36" customHeight="1" x14ac:dyDescent="0.3">
      <c r="A5" s="170" t="s">
        <v>365</v>
      </c>
      <c r="B5" s="171"/>
      <c r="C5" s="171"/>
      <c r="D5" s="171"/>
      <c r="E5" s="172"/>
    </row>
    <row r="6" spans="1:14" ht="20.149999999999999" customHeight="1" x14ac:dyDescent="0.3">
      <c r="A6" s="168" t="s">
        <v>38</v>
      </c>
      <c r="B6" s="168"/>
      <c r="C6" s="168"/>
      <c r="D6" s="168"/>
      <c r="E6" s="169"/>
      <c r="F6" s="33"/>
      <c r="G6" s="33"/>
    </row>
    <row r="7" spans="1:14" ht="36" customHeight="1" x14ac:dyDescent="0.35">
      <c r="A7" s="22" t="s">
        <v>19</v>
      </c>
      <c r="B7" s="5"/>
      <c r="C7" s="5"/>
      <c r="D7" s="5"/>
      <c r="E7" s="17"/>
    </row>
    <row r="8" spans="1:14" ht="26" x14ac:dyDescent="0.3">
      <c r="A8" s="18" t="s">
        <v>0</v>
      </c>
      <c r="B8" s="2" t="s">
        <v>366</v>
      </c>
      <c r="C8" s="2" t="s">
        <v>30</v>
      </c>
      <c r="D8" s="2" t="s">
        <v>364</v>
      </c>
      <c r="E8" s="9" t="s">
        <v>42</v>
      </c>
    </row>
    <row r="9" spans="1:14" s="85" customFormat="1" ht="15.75" hidden="1" customHeight="1" x14ac:dyDescent="0.25">
      <c r="A9" s="97"/>
      <c r="B9" s="98"/>
      <c r="C9" s="98"/>
      <c r="D9" s="103"/>
      <c r="E9" s="99"/>
    </row>
    <row r="10" spans="1:14" s="70" customFormat="1" x14ac:dyDescent="0.3">
      <c r="A10" s="64"/>
      <c r="B10" s="65"/>
      <c r="C10" s="65"/>
      <c r="D10" s="102"/>
      <c r="E10" s="66"/>
    </row>
    <row r="11" spans="1:14" s="70" customFormat="1" ht="25.5" x14ac:dyDescent="0.3">
      <c r="A11" s="111">
        <v>43081</v>
      </c>
      <c r="B11" s="65" t="s">
        <v>56</v>
      </c>
      <c r="C11" s="65" t="s">
        <v>57</v>
      </c>
      <c r="D11" s="102">
        <v>100</v>
      </c>
      <c r="E11" s="66" t="s">
        <v>357</v>
      </c>
    </row>
    <row r="12" spans="1:14" s="70" customFormat="1" ht="25.5" x14ac:dyDescent="0.3">
      <c r="A12" s="109">
        <v>43083</v>
      </c>
      <c r="B12" s="65" t="s">
        <v>58</v>
      </c>
      <c r="C12" s="65" t="s">
        <v>59</v>
      </c>
      <c r="D12" s="102">
        <v>100</v>
      </c>
      <c r="E12" s="66"/>
      <c r="N12" s="74"/>
    </row>
    <row r="13" spans="1:14" s="70" customFormat="1" x14ac:dyDescent="0.3">
      <c r="A13" s="64"/>
      <c r="B13" s="65"/>
      <c r="C13" s="65"/>
      <c r="D13" s="102"/>
      <c r="E13" s="66"/>
    </row>
    <row r="14" spans="1:14" s="70" customFormat="1" hidden="1" x14ac:dyDescent="0.3">
      <c r="A14" s="71"/>
      <c r="B14" s="72"/>
      <c r="C14" s="72"/>
      <c r="D14" s="72"/>
      <c r="E14" s="73"/>
    </row>
    <row r="15" spans="1:14" ht="28" customHeight="1" x14ac:dyDescent="0.3">
      <c r="A15" s="44" t="s">
        <v>23</v>
      </c>
      <c r="B15" s="69" t="s">
        <v>18</v>
      </c>
      <c r="C15" s="75">
        <f>COUNTIF(B9:B14,"*")</f>
        <v>2</v>
      </c>
      <c r="D15" s="67">
        <f>SUM(D9:D14)</f>
        <v>200</v>
      </c>
      <c r="E15" s="68"/>
    </row>
    <row r="16" spans="1:14" x14ac:dyDescent="0.3">
      <c r="A16" s="84"/>
      <c r="B16" s="52"/>
      <c r="C16" s="57"/>
      <c r="D16" s="39"/>
      <c r="E16" s="58"/>
    </row>
    <row r="17" spans="1:5" x14ac:dyDescent="0.3">
      <c r="A17" s="53"/>
      <c r="B17" s="54"/>
      <c r="C17" s="54"/>
      <c r="D17" s="54"/>
      <c r="E17" s="55"/>
    </row>
  </sheetData>
  <sheetProtection formatCells="0" formatColumns="0" formatRows="0" insertColumns="0" insertRows="0"/>
  <mergeCells count="6">
    <mergeCell ref="A1:E1"/>
    <mergeCell ref="A6:E6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Normal="100" workbookViewId="0">
      <selection activeCell="A18" sqref="A18"/>
    </sheetView>
  </sheetViews>
  <sheetFormatPr defaultColWidth="9.1796875" defaultRowHeight="12.5" x14ac:dyDescent="0.25"/>
  <cols>
    <col min="1" max="1" width="27.54296875" style="11" customWidth="1"/>
    <col min="2" max="2" width="23.54296875" style="11" customWidth="1"/>
    <col min="3" max="5" width="27.54296875" style="11" customWidth="1"/>
    <col min="6" max="16384" width="9.1796875" style="12"/>
  </cols>
  <sheetData>
    <row r="1" spans="1:5" ht="36" customHeight="1" x14ac:dyDescent="0.25">
      <c r="A1" s="158" t="s">
        <v>24</v>
      </c>
      <c r="B1" s="158"/>
      <c r="C1" s="158"/>
      <c r="D1" s="158"/>
      <c r="E1" s="158"/>
    </row>
    <row r="2" spans="1:5" ht="36" customHeight="1" x14ac:dyDescent="0.25">
      <c r="A2" s="30" t="s">
        <v>8</v>
      </c>
      <c r="B2" s="162" t="str">
        <f>'CE Travel'!B2</f>
        <v>Museum of NZ Te Papa Tongarewa</v>
      </c>
      <c r="C2" s="162"/>
      <c r="D2" s="162"/>
      <c r="E2" s="162"/>
    </row>
    <row r="3" spans="1:5" ht="36" customHeight="1" x14ac:dyDescent="0.25">
      <c r="A3" s="30" t="s">
        <v>9</v>
      </c>
      <c r="B3" s="163" t="str">
        <f>'CE Travel'!B3</f>
        <v>Geraint Martin</v>
      </c>
      <c r="C3" s="163"/>
      <c r="D3" s="163"/>
      <c r="E3" s="163"/>
    </row>
    <row r="4" spans="1:5" ht="36" customHeight="1" x14ac:dyDescent="0.25">
      <c r="A4" s="81" t="s">
        <v>3</v>
      </c>
      <c r="B4" s="173" t="str">
        <f>'CE Travel'!B4</f>
        <v xml:space="preserve">1 July 2017 to 30 June 2018 </v>
      </c>
      <c r="C4" s="173"/>
      <c r="D4" s="173"/>
      <c r="E4" s="173"/>
    </row>
    <row r="5" spans="1:5" ht="36" customHeight="1" x14ac:dyDescent="0.25">
      <c r="A5" s="146" t="s">
        <v>6</v>
      </c>
      <c r="B5" s="175"/>
      <c r="C5" s="166"/>
      <c r="D5" s="166"/>
      <c r="E5" s="167"/>
    </row>
    <row r="6" spans="1:5" ht="19.5" customHeight="1" x14ac:dyDescent="0.25">
      <c r="A6" s="174" t="s">
        <v>35</v>
      </c>
      <c r="B6" s="168"/>
      <c r="C6" s="168"/>
      <c r="D6" s="168"/>
      <c r="E6" s="169"/>
    </row>
    <row r="7" spans="1:5" ht="36" customHeight="1" x14ac:dyDescent="0.35">
      <c r="A7" s="140" t="s">
        <v>6</v>
      </c>
      <c r="B7" s="141"/>
      <c r="C7" s="82"/>
      <c r="D7" s="82"/>
      <c r="E7" s="83"/>
    </row>
    <row r="8" spans="1:5" ht="26" x14ac:dyDescent="0.3">
      <c r="A8" s="18" t="s">
        <v>0</v>
      </c>
      <c r="B8" s="2" t="s">
        <v>359</v>
      </c>
      <c r="C8" s="2" t="s">
        <v>367</v>
      </c>
      <c r="D8" s="2" t="s">
        <v>368</v>
      </c>
      <c r="E8" s="9" t="s">
        <v>2</v>
      </c>
    </row>
    <row r="9" spans="1:5" s="63" customFormat="1" ht="15.75" hidden="1" customHeight="1" x14ac:dyDescent="0.25">
      <c r="A9" s="97"/>
      <c r="B9" s="103"/>
      <c r="C9" s="98"/>
      <c r="D9" s="98"/>
      <c r="E9" s="99"/>
    </row>
    <row r="10" spans="1:5" s="63" customFormat="1" x14ac:dyDescent="0.25">
      <c r="A10" s="64"/>
      <c r="B10" s="102"/>
      <c r="C10" s="65"/>
      <c r="D10" s="65"/>
      <c r="E10" s="66"/>
    </row>
    <row r="11" spans="1:5" s="63" customFormat="1" x14ac:dyDescent="0.25">
      <c r="A11" s="120">
        <v>42982</v>
      </c>
      <c r="B11" s="102">
        <v>154.65</v>
      </c>
      <c r="C11" s="63" t="s">
        <v>194</v>
      </c>
      <c r="D11" s="63" t="s">
        <v>197</v>
      </c>
      <c r="E11" s="63" t="s">
        <v>141</v>
      </c>
    </row>
    <row r="12" spans="1:5" s="63" customFormat="1" ht="25" x14ac:dyDescent="0.25">
      <c r="A12" s="120">
        <v>43081</v>
      </c>
      <c r="B12" s="102">
        <v>104.81</v>
      </c>
      <c r="C12" s="65" t="s">
        <v>194</v>
      </c>
      <c r="D12" s="65" t="s">
        <v>195</v>
      </c>
      <c r="E12" s="66" t="s">
        <v>196</v>
      </c>
    </row>
    <row r="13" spans="1:5" s="63" customFormat="1" x14ac:dyDescent="0.25">
      <c r="A13" s="64"/>
      <c r="B13" s="102"/>
      <c r="C13" s="65"/>
      <c r="D13" s="65"/>
      <c r="E13" s="66"/>
    </row>
    <row r="14" spans="1:5" s="63" customFormat="1" hidden="1" x14ac:dyDescent="0.25">
      <c r="A14" s="64"/>
      <c r="B14" s="65"/>
      <c r="C14" s="65"/>
      <c r="D14" s="65"/>
      <c r="E14" s="66"/>
    </row>
    <row r="15" spans="1:5" ht="27.75" customHeight="1" x14ac:dyDescent="0.25">
      <c r="A15" s="76" t="s">
        <v>14</v>
      </c>
      <c r="B15" s="77">
        <f>SUM(B9:B14)</f>
        <v>259.46000000000004</v>
      </c>
      <c r="C15" s="78"/>
      <c r="D15" s="79"/>
      <c r="E15" s="80"/>
    </row>
    <row r="16" spans="1:5" ht="14.15" customHeight="1" x14ac:dyDescent="0.25">
      <c r="A16" s="56"/>
      <c r="B16" s="40"/>
      <c r="C16" s="57"/>
      <c r="D16" s="57"/>
      <c r="E16" s="58"/>
    </row>
    <row r="17" spans="1:6" x14ac:dyDescent="0.25">
      <c r="A17" s="59"/>
      <c r="B17" s="41"/>
      <c r="C17" s="60"/>
      <c r="D17" s="60"/>
      <c r="E17" s="61"/>
      <c r="F17" s="15"/>
    </row>
    <row r="18" spans="1:6" x14ac:dyDescent="0.25">
      <c r="A18" s="16"/>
      <c r="B18" s="14"/>
      <c r="C18" s="14"/>
      <c r="D18" s="14"/>
      <c r="E18" s="34"/>
      <c r="F18" s="15"/>
    </row>
    <row r="19" spans="1:6" x14ac:dyDescent="0.25">
      <c r="A19" s="16"/>
      <c r="B19" s="14"/>
      <c r="C19" s="14"/>
      <c r="D19" s="14"/>
      <c r="E19" s="34"/>
      <c r="F19" s="15"/>
    </row>
    <row r="20" spans="1:6" x14ac:dyDescent="0.25">
      <c r="A20" s="16"/>
      <c r="B20" s="14"/>
      <c r="C20" s="14"/>
      <c r="D20" s="14"/>
      <c r="E20" s="34"/>
      <c r="F20" s="15"/>
    </row>
    <row r="21" spans="1:6" x14ac:dyDescent="0.25">
      <c r="A21" s="16"/>
      <c r="B21" s="14"/>
      <c r="C21" s="14"/>
      <c r="D21" s="14"/>
      <c r="E21" s="34"/>
      <c r="F21" s="15"/>
    </row>
    <row r="22" spans="1:6" x14ac:dyDescent="0.25">
      <c r="A22" s="34"/>
      <c r="B22" s="34"/>
      <c r="C22" s="34"/>
      <c r="D22" s="34"/>
      <c r="E22" s="34"/>
    </row>
    <row r="23" spans="1:6" x14ac:dyDescent="0.25">
      <c r="A23" s="34"/>
      <c r="B23" s="34"/>
      <c r="C23" s="34"/>
      <c r="D23" s="34"/>
      <c r="E23" s="34"/>
    </row>
  </sheetData>
  <sheetProtection formatCells="0" formatColumns="0" formatRows="0" insertColumns="0" insertRows="0"/>
  <mergeCells count="7">
    <mergeCell ref="A1:E1"/>
    <mergeCell ref="A7:B7"/>
    <mergeCell ref="B2:E2"/>
    <mergeCell ref="B3:E3"/>
    <mergeCell ref="B4:E4"/>
    <mergeCell ref="A6:E6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1"/>
  <sheetViews>
    <sheetView zoomScaleNormal="100" workbookViewId="0">
      <selection activeCell="A8" sqref="A8"/>
    </sheetView>
  </sheetViews>
  <sheetFormatPr defaultColWidth="9.1796875" defaultRowHeight="12.5" x14ac:dyDescent="0.25"/>
  <cols>
    <col min="1" max="1" width="27.54296875" style="6" customWidth="1"/>
    <col min="2" max="2" width="23.54296875" style="1" customWidth="1"/>
    <col min="3" max="3" width="54.54296875" style="1" customWidth="1"/>
    <col min="4" max="4" width="46" style="1" customWidth="1"/>
    <col min="5" max="16384" width="9.1796875" style="1"/>
  </cols>
  <sheetData>
    <row r="1" spans="1:4" ht="36" customHeight="1" x14ac:dyDescent="0.25">
      <c r="A1" s="137" t="s">
        <v>24</v>
      </c>
      <c r="B1" s="138"/>
      <c r="C1" s="138"/>
      <c r="D1" s="139"/>
    </row>
    <row r="2" spans="1:4" ht="36" customHeight="1" x14ac:dyDescent="0.25">
      <c r="A2" s="30" t="s">
        <v>8</v>
      </c>
      <c r="B2" s="143" t="s">
        <v>45</v>
      </c>
      <c r="C2" s="143"/>
      <c r="D2" s="143"/>
    </row>
    <row r="3" spans="1:4" ht="36" customHeight="1" x14ac:dyDescent="0.25">
      <c r="A3" s="30" t="s">
        <v>49</v>
      </c>
      <c r="B3" s="144" t="s">
        <v>48</v>
      </c>
      <c r="C3" s="144"/>
      <c r="D3" s="144"/>
    </row>
    <row r="4" spans="1:4" ht="36" customHeight="1" x14ac:dyDescent="0.25">
      <c r="A4" s="81" t="s">
        <v>3</v>
      </c>
      <c r="B4" s="145" t="s">
        <v>47</v>
      </c>
      <c r="C4" s="145"/>
      <c r="D4" s="145"/>
    </row>
    <row r="5" spans="1:4" s="3" customFormat="1" ht="36" customHeight="1" x14ac:dyDescent="0.3">
      <c r="A5" s="146" t="s">
        <v>10</v>
      </c>
      <c r="B5" s="147"/>
      <c r="C5" s="147"/>
      <c r="D5" s="148"/>
    </row>
    <row r="6" spans="1:4" s="3" customFormat="1" ht="19.5" customHeight="1" x14ac:dyDescent="0.3">
      <c r="A6" s="149" t="s">
        <v>39</v>
      </c>
      <c r="B6" s="150"/>
      <c r="C6" s="150"/>
      <c r="D6" s="151"/>
    </row>
    <row r="7" spans="1:4" s="4" customFormat="1" ht="36" customHeight="1" x14ac:dyDescent="0.35">
      <c r="A7" s="140" t="s">
        <v>371</v>
      </c>
      <c r="B7" s="141"/>
      <c r="C7" s="141"/>
      <c r="D7" s="142"/>
    </row>
    <row r="8" spans="1:4" s="3" customFormat="1" ht="25.5" customHeight="1" x14ac:dyDescent="0.3">
      <c r="A8" s="18" t="s">
        <v>26</v>
      </c>
      <c r="B8" s="2" t="s">
        <v>360</v>
      </c>
      <c r="C8" s="2" t="s">
        <v>361</v>
      </c>
      <c r="D8" s="9" t="s">
        <v>17</v>
      </c>
    </row>
    <row r="9" spans="1:4" s="94" customFormat="1" ht="12.75" hidden="1" customHeight="1" x14ac:dyDescent="0.25">
      <c r="A9" s="91"/>
      <c r="B9" s="100"/>
      <c r="C9" s="92"/>
      <c r="D9" s="93"/>
    </row>
    <row r="10" spans="1:4" s="94" customFormat="1" x14ac:dyDescent="0.25">
      <c r="A10" s="91"/>
      <c r="B10" s="100"/>
      <c r="C10" s="92"/>
      <c r="D10" s="93"/>
    </row>
    <row r="11" spans="1:4" s="94" customFormat="1" x14ac:dyDescent="0.25">
      <c r="A11" s="114" t="s">
        <v>112</v>
      </c>
      <c r="B11" s="113">
        <v>27</v>
      </c>
      <c r="C11" s="113" t="s">
        <v>113</v>
      </c>
      <c r="D11" s="133" t="s">
        <v>65</v>
      </c>
    </row>
    <row r="12" spans="1:4" s="94" customFormat="1" x14ac:dyDescent="0.25">
      <c r="A12" s="114" t="s">
        <v>114</v>
      </c>
      <c r="B12" s="113">
        <v>43.46</v>
      </c>
      <c r="C12" s="113" t="s">
        <v>115</v>
      </c>
      <c r="D12" s="133" t="s">
        <v>67</v>
      </c>
    </row>
    <row r="13" spans="1:4" s="94" customFormat="1" x14ac:dyDescent="0.25">
      <c r="A13" s="114" t="s">
        <v>116</v>
      </c>
      <c r="B13" s="113">
        <v>28.29</v>
      </c>
      <c r="C13" s="113" t="s">
        <v>117</v>
      </c>
      <c r="D13" s="133" t="s">
        <v>118</v>
      </c>
    </row>
    <row r="14" spans="1:4" s="94" customFormat="1" x14ac:dyDescent="0.25">
      <c r="A14" s="91"/>
      <c r="B14" s="100"/>
      <c r="C14" s="92"/>
      <c r="D14" s="93"/>
    </row>
    <row r="15" spans="1:4" s="94" customFormat="1" hidden="1" x14ac:dyDescent="0.25">
      <c r="A15" s="91"/>
      <c r="B15" s="92"/>
      <c r="C15" s="92"/>
      <c r="D15" s="93"/>
    </row>
    <row r="16" spans="1:4" ht="19.5" customHeight="1" x14ac:dyDescent="0.25">
      <c r="A16" s="42" t="s">
        <v>4</v>
      </c>
      <c r="B16" s="46">
        <f>SUM(B9:B15)</f>
        <v>98.75</v>
      </c>
      <c r="C16" s="89"/>
      <c r="D16" s="90"/>
    </row>
    <row r="17" spans="1:4" ht="5.25" customHeight="1" x14ac:dyDescent="0.25">
      <c r="A17" s="25"/>
      <c r="B17" s="105"/>
      <c r="C17" s="105"/>
      <c r="D17" s="105"/>
    </row>
    <row r="18" spans="1:4" s="4" customFormat="1" ht="36" customHeight="1" x14ac:dyDescent="0.35">
      <c r="A18" s="152" t="s">
        <v>43</v>
      </c>
      <c r="B18" s="153"/>
      <c r="C18" s="153"/>
      <c r="D18" s="86"/>
    </row>
    <row r="19" spans="1:4" s="3" customFormat="1" ht="25.5" customHeight="1" x14ac:dyDescent="0.3">
      <c r="A19" s="18" t="s">
        <v>26</v>
      </c>
      <c r="B19" s="2" t="s">
        <v>359</v>
      </c>
      <c r="C19" s="2" t="s">
        <v>369</v>
      </c>
      <c r="D19" s="9" t="s">
        <v>16</v>
      </c>
    </row>
    <row r="20" spans="1:4" s="94" customFormat="1" ht="17.25" hidden="1" customHeight="1" x14ac:dyDescent="0.25">
      <c r="A20" s="91"/>
      <c r="B20" s="100"/>
      <c r="C20" s="92"/>
      <c r="D20" s="93"/>
    </row>
    <row r="21" spans="1:4" s="94" customFormat="1" x14ac:dyDescent="0.25">
      <c r="A21" s="91"/>
      <c r="B21" s="100"/>
      <c r="C21" s="92"/>
      <c r="D21" s="93"/>
    </row>
    <row r="22" spans="1:4" s="94" customFormat="1" x14ac:dyDescent="0.25">
      <c r="A22" s="112">
        <v>42927</v>
      </c>
      <c r="B22" s="113">
        <v>10</v>
      </c>
      <c r="C22" s="113" t="s">
        <v>60</v>
      </c>
      <c r="D22" s="134" t="s">
        <v>61</v>
      </c>
    </row>
    <row r="23" spans="1:4" s="94" customFormat="1" x14ac:dyDescent="0.25">
      <c r="A23" s="112">
        <v>42927</v>
      </c>
      <c r="B23" s="113">
        <v>12.5</v>
      </c>
      <c r="C23" s="113" t="s">
        <v>60</v>
      </c>
      <c r="D23" s="134" t="s">
        <v>61</v>
      </c>
    </row>
    <row r="24" spans="1:4" s="94" customFormat="1" x14ac:dyDescent="0.25">
      <c r="A24" s="112">
        <v>42927</v>
      </c>
      <c r="B24" s="113">
        <v>593.11</v>
      </c>
      <c r="C24" s="113" t="s">
        <v>60</v>
      </c>
      <c r="D24" s="134" t="s">
        <v>62</v>
      </c>
    </row>
    <row r="25" spans="1:4" s="94" customFormat="1" x14ac:dyDescent="0.25">
      <c r="A25" s="112">
        <v>42927</v>
      </c>
      <c r="B25" s="113">
        <v>50</v>
      </c>
      <c r="C25" s="113" t="s">
        <v>60</v>
      </c>
      <c r="D25" s="134" t="s">
        <v>63</v>
      </c>
    </row>
    <row r="26" spans="1:4" s="94" customFormat="1" x14ac:dyDescent="0.25">
      <c r="A26" s="112">
        <v>42927</v>
      </c>
      <c r="B26" s="113">
        <v>20.87</v>
      </c>
      <c r="C26" s="113" t="s">
        <v>60</v>
      </c>
      <c r="D26" s="134" t="s">
        <v>63</v>
      </c>
    </row>
    <row r="27" spans="1:4" s="94" customFormat="1" x14ac:dyDescent="0.25">
      <c r="A27" s="112">
        <v>42927</v>
      </c>
      <c r="B27" s="113">
        <v>0.75</v>
      </c>
      <c r="C27" s="113" t="s">
        <v>60</v>
      </c>
      <c r="D27" s="134" t="s">
        <v>63</v>
      </c>
    </row>
    <row r="28" spans="1:4" s="94" customFormat="1" x14ac:dyDescent="0.25">
      <c r="A28" s="112">
        <v>42927</v>
      </c>
      <c r="B28" s="113">
        <v>7</v>
      </c>
      <c r="C28" s="113" t="s">
        <v>60</v>
      </c>
      <c r="D28" s="134" t="s">
        <v>61</v>
      </c>
    </row>
    <row r="29" spans="1:4" s="94" customFormat="1" x14ac:dyDescent="0.25">
      <c r="A29" s="112">
        <v>42927</v>
      </c>
      <c r="B29" s="113">
        <v>69.25</v>
      </c>
      <c r="C29" s="113" t="s">
        <v>64</v>
      </c>
      <c r="D29" s="133" t="s">
        <v>65</v>
      </c>
    </row>
    <row r="30" spans="1:4" s="94" customFormat="1" x14ac:dyDescent="0.25">
      <c r="A30" s="112">
        <v>42936</v>
      </c>
      <c r="B30" s="113">
        <v>134.78</v>
      </c>
      <c r="C30" s="113" t="s">
        <v>66</v>
      </c>
      <c r="D30" s="134" t="s">
        <v>67</v>
      </c>
    </row>
    <row r="31" spans="1:4" s="94" customFormat="1" x14ac:dyDescent="0.25">
      <c r="A31" s="112">
        <v>42936</v>
      </c>
      <c r="B31" s="113">
        <v>7</v>
      </c>
      <c r="C31" s="113" t="s">
        <v>66</v>
      </c>
      <c r="D31" s="134" t="s">
        <v>61</v>
      </c>
    </row>
    <row r="32" spans="1:4" s="94" customFormat="1" x14ac:dyDescent="0.25">
      <c r="A32" s="112">
        <v>42936</v>
      </c>
      <c r="B32" s="113">
        <v>28.7</v>
      </c>
      <c r="C32" s="113" t="s">
        <v>66</v>
      </c>
      <c r="D32" s="134" t="s">
        <v>67</v>
      </c>
    </row>
    <row r="33" spans="1:4" s="94" customFormat="1" x14ac:dyDescent="0.25">
      <c r="A33" s="112">
        <v>42936</v>
      </c>
      <c r="B33" s="113">
        <v>16.96</v>
      </c>
      <c r="C33" s="113" t="s">
        <v>66</v>
      </c>
      <c r="D33" s="134" t="s">
        <v>67</v>
      </c>
    </row>
    <row r="34" spans="1:4" s="94" customFormat="1" x14ac:dyDescent="0.25">
      <c r="A34" s="112">
        <v>42936</v>
      </c>
      <c r="B34" s="113">
        <v>210</v>
      </c>
      <c r="C34" s="113" t="s">
        <v>66</v>
      </c>
      <c r="D34" s="134" t="s">
        <v>63</v>
      </c>
    </row>
    <row r="35" spans="1:4" s="94" customFormat="1" x14ac:dyDescent="0.25">
      <c r="A35" s="112">
        <v>42936</v>
      </c>
      <c r="B35" s="113">
        <v>97.94</v>
      </c>
      <c r="C35" s="113" t="s">
        <v>66</v>
      </c>
      <c r="D35" s="134" t="s">
        <v>63</v>
      </c>
    </row>
    <row r="36" spans="1:4" s="94" customFormat="1" x14ac:dyDescent="0.25">
      <c r="A36" s="112">
        <v>42936</v>
      </c>
      <c r="B36" s="113">
        <v>6</v>
      </c>
      <c r="C36" s="113" t="s">
        <v>66</v>
      </c>
      <c r="D36" s="134" t="s">
        <v>63</v>
      </c>
    </row>
    <row r="37" spans="1:4" s="94" customFormat="1" x14ac:dyDescent="0.25">
      <c r="A37" s="112">
        <v>42936</v>
      </c>
      <c r="B37" s="113">
        <v>120</v>
      </c>
      <c r="C37" s="113" t="s">
        <v>66</v>
      </c>
      <c r="D37" s="134" t="s">
        <v>63</v>
      </c>
    </row>
    <row r="38" spans="1:4" s="94" customFormat="1" x14ac:dyDescent="0.25">
      <c r="A38" s="112">
        <v>42936</v>
      </c>
      <c r="B38" s="113">
        <v>7</v>
      </c>
      <c r="C38" s="113" t="s">
        <v>66</v>
      </c>
      <c r="D38" s="134" t="s">
        <v>61</v>
      </c>
    </row>
    <row r="39" spans="1:4" s="94" customFormat="1" x14ac:dyDescent="0.25">
      <c r="A39" s="112">
        <v>42936</v>
      </c>
      <c r="B39" s="113">
        <v>0.5</v>
      </c>
      <c r="C39" s="113" t="s">
        <v>66</v>
      </c>
      <c r="D39" s="134" t="s">
        <v>61</v>
      </c>
    </row>
    <row r="40" spans="1:4" s="94" customFormat="1" x14ac:dyDescent="0.25">
      <c r="A40" s="112">
        <v>42936</v>
      </c>
      <c r="B40" s="113">
        <v>0.5</v>
      </c>
      <c r="C40" s="113" t="s">
        <v>66</v>
      </c>
      <c r="D40" s="134" t="s">
        <v>61</v>
      </c>
    </row>
    <row r="41" spans="1:4" s="94" customFormat="1" x14ac:dyDescent="0.25">
      <c r="A41" s="112">
        <v>42936</v>
      </c>
      <c r="B41" s="113">
        <v>0.5</v>
      </c>
      <c r="C41" s="113" t="s">
        <v>66</v>
      </c>
      <c r="D41" s="134" t="s">
        <v>61</v>
      </c>
    </row>
    <row r="42" spans="1:4" s="94" customFormat="1" x14ac:dyDescent="0.25">
      <c r="A42" s="112">
        <v>42936</v>
      </c>
      <c r="B42" s="113">
        <v>10</v>
      </c>
      <c r="C42" s="113" t="s">
        <v>66</v>
      </c>
      <c r="D42" s="134" t="s">
        <v>61</v>
      </c>
    </row>
    <row r="43" spans="1:4" s="94" customFormat="1" x14ac:dyDescent="0.25">
      <c r="A43" s="112">
        <v>42936</v>
      </c>
      <c r="B43" s="113">
        <v>20.5</v>
      </c>
      <c r="C43" s="113" t="s">
        <v>66</v>
      </c>
      <c r="D43" s="134" t="s">
        <v>61</v>
      </c>
    </row>
    <row r="44" spans="1:4" s="94" customFormat="1" x14ac:dyDescent="0.25">
      <c r="A44" s="112">
        <v>42936</v>
      </c>
      <c r="B44" s="113">
        <v>335.5</v>
      </c>
      <c r="C44" s="113" t="s">
        <v>66</v>
      </c>
      <c r="D44" s="134" t="s">
        <v>62</v>
      </c>
    </row>
    <row r="45" spans="1:4" s="94" customFormat="1" x14ac:dyDescent="0.25">
      <c r="A45" s="112">
        <v>42936</v>
      </c>
      <c r="B45" s="113">
        <v>58.16</v>
      </c>
      <c r="C45" s="113" t="s">
        <v>68</v>
      </c>
      <c r="D45" s="133" t="s">
        <v>65</v>
      </c>
    </row>
    <row r="46" spans="1:4" s="94" customFormat="1" x14ac:dyDescent="0.25">
      <c r="A46" s="112">
        <v>42937</v>
      </c>
      <c r="B46" s="113">
        <v>58.73</v>
      </c>
      <c r="C46" s="113" t="s">
        <v>64</v>
      </c>
      <c r="D46" s="133" t="s">
        <v>65</v>
      </c>
    </row>
    <row r="47" spans="1:4" s="94" customFormat="1" x14ac:dyDescent="0.25">
      <c r="A47" s="112">
        <v>42954</v>
      </c>
      <c r="B47" s="113">
        <v>139.13</v>
      </c>
      <c r="C47" s="113" t="s">
        <v>69</v>
      </c>
      <c r="D47" s="134" t="s">
        <v>67</v>
      </c>
    </row>
    <row r="48" spans="1:4" s="94" customFormat="1" x14ac:dyDescent="0.25">
      <c r="A48" s="112">
        <v>42954</v>
      </c>
      <c r="B48" s="113">
        <v>7</v>
      </c>
      <c r="C48" s="113" t="s">
        <v>69</v>
      </c>
      <c r="D48" s="134" t="s">
        <v>61</v>
      </c>
    </row>
    <row r="49" spans="1:4" s="94" customFormat="1" x14ac:dyDescent="0.25">
      <c r="A49" s="112">
        <v>42954</v>
      </c>
      <c r="B49" s="113">
        <v>17.829999999999998</v>
      </c>
      <c r="C49" s="113" t="s">
        <v>69</v>
      </c>
      <c r="D49" s="134" t="s">
        <v>67</v>
      </c>
    </row>
    <row r="50" spans="1:4" s="94" customFormat="1" x14ac:dyDescent="0.25">
      <c r="A50" s="112">
        <v>42954</v>
      </c>
      <c r="B50" s="113">
        <v>3.48</v>
      </c>
      <c r="C50" s="113" t="s">
        <v>69</v>
      </c>
      <c r="D50" s="134" t="s">
        <v>67</v>
      </c>
    </row>
    <row r="51" spans="1:4" s="94" customFormat="1" x14ac:dyDescent="0.25">
      <c r="A51" s="112">
        <v>42954</v>
      </c>
      <c r="B51" s="113">
        <v>125.8</v>
      </c>
      <c r="C51" s="113" t="s">
        <v>69</v>
      </c>
      <c r="D51" s="134" t="s">
        <v>63</v>
      </c>
    </row>
    <row r="52" spans="1:4" s="94" customFormat="1" x14ac:dyDescent="0.25">
      <c r="A52" s="112">
        <v>42954</v>
      </c>
      <c r="B52" s="113">
        <v>0.5</v>
      </c>
      <c r="C52" s="113" t="s">
        <v>69</v>
      </c>
      <c r="D52" s="134" t="s">
        <v>61</v>
      </c>
    </row>
    <row r="53" spans="1:4" s="94" customFormat="1" x14ac:dyDescent="0.25">
      <c r="A53" s="112">
        <v>42954</v>
      </c>
      <c r="B53" s="113">
        <v>0.5</v>
      </c>
      <c r="C53" s="113" t="s">
        <v>69</v>
      </c>
      <c r="D53" s="134" t="s">
        <v>61</v>
      </c>
    </row>
    <row r="54" spans="1:4" s="94" customFormat="1" x14ac:dyDescent="0.25">
      <c r="A54" s="112">
        <v>42954</v>
      </c>
      <c r="B54" s="113">
        <v>0.5</v>
      </c>
      <c r="C54" s="113" t="s">
        <v>69</v>
      </c>
      <c r="D54" s="134" t="s">
        <v>61</v>
      </c>
    </row>
    <row r="55" spans="1:4" s="94" customFormat="1" x14ac:dyDescent="0.25">
      <c r="A55" s="112">
        <v>42954</v>
      </c>
      <c r="B55" s="113">
        <v>12.5</v>
      </c>
      <c r="C55" s="113" t="s">
        <v>69</v>
      </c>
      <c r="D55" s="134" t="s">
        <v>61</v>
      </c>
    </row>
    <row r="56" spans="1:4" s="94" customFormat="1" x14ac:dyDescent="0.25">
      <c r="A56" s="112">
        <v>42954</v>
      </c>
      <c r="B56" s="113">
        <v>7</v>
      </c>
      <c r="C56" s="113" t="s">
        <v>69</v>
      </c>
      <c r="D56" s="134" t="s">
        <v>61</v>
      </c>
    </row>
    <row r="57" spans="1:4" s="94" customFormat="1" x14ac:dyDescent="0.25">
      <c r="A57" s="112">
        <v>42954</v>
      </c>
      <c r="B57" s="113">
        <v>23.49</v>
      </c>
      <c r="C57" s="113" t="s">
        <v>69</v>
      </c>
      <c r="D57" s="134" t="s">
        <v>63</v>
      </c>
    </row>
    <row r="58" spans="1:4" s="94" customFormat="1" x14ac:dyDescent="0.25">
      <c r="A58" s="112">
        <v>42954</v>
      </c>
      <c r="B58" s="113">
        <v>348.93</v>
      </c>
      <c r="C58" s="113" t="s">
        <v>69</v>
      </c>
      <c r="D58" s="134" t="s">
        <v>62</v>
      </c>
    </row>
    <row r="59" spans="1:4" s="94" customFormat="1" x14ac:dyDescent="0.25">
      <c r="A59" s="112">
        <v>42964</v>
      </c>
      <c r="B59" s="113">
        <v>12.5</v>
      </c>
      <c r="C59" s="113" t="s">
        <v>70</v>
      </c>
      <c r="D59" s="134" t="s">
        <v>61</v>
      </c>
    </row>
    <row r="60" spans="1:4" s="94" customFormat="1" x14ac:dyDescent="0.25">
      <c r="A60" s="112">
        <v>42964</v>
      </c>
      <c r="B60" s="113">
        <v>332.24</v>
      </c>
      <c r="C60" s="113" t="s">
        <v>70</v>
      </c>
      <c r="D60" s="134" t="s">
        <v>62</v>
      </c>
    </row>
    <row r="61" spans="1:4" s="94" customFormat="1" x14ac:dyDescent="0.25">
      <c r="A61" s="114" t="s">
        <v>71</v>
      </c>
      <c r="B61" s="113">
        <v>41.74</v>
      </c>
      <c r="C61" s="113" t="s">
        <v>72</v>
      </c>
      <c r="D61" s="133" t="s">
        <v>61</v>
      </c>
    </row>
    <row r="62" spans="1:4" s="94" customFormat="1" x14ac:dyDescent="0.25">
      <c r="A62" s="112">
        <v>42965</v>
      </c>
      <c r="B62" s="113">
        <v>64.28</v>
      </c>
      <c r="C62" s="113" t="s">
        <v>68</v>
      </c>
      <c r="D62" s="133" t="s">
        <v>65</v>
      </c>
    </row>
    <row r="63" spans="1:4" s="94" customFormat="1" x14ac:dyDescent="0.25">
      <c r="A63" s="112">
        <v>42966</v>
      </c>
      <c r="B63" s="113">
        <v>278.26</v>
      </c>
      <c r="C63" s="113" t="s">
        <v>70</v>
      </c>
      <c r="D63" s="134" t="s">
        <v>67</v>
      </c>
    </row>
    <row r="64" spans="1:4" s="94" customFormat="1" x14ac:dyDescent="0.25">
      <c r="A64" s="112">
        <v>42966</v>
      </c>
      <c r="B64" s="113">
        <v>7</v>
      </c>
      <c r="C64" s="113" t="s">
        <v>70</v>
      </c>
      <c r="D64" s="134" t="s">
        <v>61</v>
      </c>
    </row>
    <row r="65" spans="1:4" s="94" customFormat="1" x14ac:dyDescent="0.25">
      <c r="A65" s="112">
        <v>42966</v>
      </c>
      <c r="B65" s="113">
        <v>39.03</v>
      </c>
      <c r="C65" s="113" t="s">
        <v>70</v>
      </c>
      <c r="D65" s="134" t="s">
        <v>67</v>
      </c>
    </row>
    <row r="66" spans="1:4" s="94" customFormat="1" x14ac:dyDescent="0.25">
      <c r="A66" s="112">
        <v>42966</v>
      </c>
      <c r="B66" s="113">
        <v>140</v>
      </c>
      <c r="C66" s="113" t="s">
        <v>70</v>
      </c>
      <c r="D66" s="134" t="s">
        <v>63</v>
      </c>
    </row>
    <row r="67" spans="1:4" s="94" customFormat="1" x14ac:dyDescent="0.25">
      <c r="A67" s="112">
        <v>42966</v>
      </c>
      <c r="B67" s="113">
        <v>10</v>
      </c>
      <c r="C67" s="113" t="s">
        <v>70</v>
      </c>
      <c r="D67" s="134" t="s">
        <v>61</v>
      </c>
    </row>
    <row r="68" spans="1:4" s="94" customFormat="1" x14ac:dyDescent="0.25">
      <c r="A68" s="112">
        <v>42966</v>
      </c>
      <c r="B68" s="113">
        <v>10</v>
      </c>
      <c r="C68" s="113" t="s">
        <v>70</v>
      </c>
      <c r="D68" s="134" t="s">
        <v>61</v>
      </c>
    </row>
    <row r="69" spans="1:4" s="94" customFormat="1" x14ac:dyDescent="0.25">
      <c r="A69" s="112">
        <v>42966</v>
      </c>
      <c r="B69" s="113">
        <v>0.5</v>
      </c>
      <c r="C69" s="113" t="s">
        <v>70</v>
      </c>
      <c r="D69" s="134" t="s">
        <v>61</v>
      </c>
    </row>
    <row r="70" spans="1:4" s="94" customFormat="1" x14ac:dyDescent="0.25">
      <c r="A70" s="112">
        <v>42966</v>
      </c>
      <c r="B70" s="113">
        <v>0.5</v>
      </c>
      <c r="C70" s="113" t="s">
        <v>70</v>
      </c>
      <c r="D70" s="134" t="s">
        <v>61</v>
      </c>
    </row>
    <row r="71" spans="1:4" s="94" customFormat="1" x14ac:dyDescent="0.25">
      <c r="A71" s="112">
        <v>42966</v>
      </c>
      <c r="B71" s="113">
        <v>36.9</v>
      </c>
      <c r="C71" s="113" t="s">
        <v>70</v>
      </c>
      <c r="D71" s="134" t="s">
        <v>63</v>
      </c>
    </row>
    <row r="72" spans="1:4" s="94" customFormat="1" x14ac:dyDescent="0.25">
      <c r="A72" s="112">
        <v>42966</v>
      </c>
      <c r="B72" s="113">
        <v>7</v>
      </c>
      <c r="C72" s="113" t="s">
        <v>70</v>
      </c>
      <c r="D72" s="134" t="s">
        <v>61</v>
      </c>
    </row>
    <row r="73" spans="1:4" s="94" customFormat="1" x14ac:dyDescent="0.25">
      <c r="A73" s="112">
        <v>42966</v>
      </c>
      <c r="B73" s="113">
        <v>33.39</v>
      </c>
      <c r="C73" s="113" t="s">
        <v>70</v>
      </c>
      <c r="D73" s="134" t="s">
        <v>62</v>
      </c>
    </row>
    <row r="74" spans="1:4" s="94" customFormat="1" x14ac:dyDescent="0.25">
      <c r="A74" s="112">
        <v>42966</v>
      </c>
      <c r="B74" s="113">
        <v>58.16</v>
      </c>
      <c r="C74" s="113" t="s">
        <v>64</v>
      </c>
      <c r="D74" s="133" t="s">
        <v>65</v>
      </c>
    </row>
    <row r="75" spans="1:4" s="94" customFormat="1" x14ac:dyDescent="0.25">
      <c r="A75" s="112">
        <v>42993</v>
      </c>
      <c r="B75" s="113">
        <v>35.299999999999997</v>
      </c>
      <c r="C75" s="113" t="s">
        <v>64</v>
      </c>
      <c r="D75" s="133" t="s">
        <v>65</v>
      </c>
    </row>
    <row r="76" spans="1:4" s="94" customFormat="1" x14ac:dyDescent="0.25">
      <c r="A76" s="112">
        <v>43014</v>
      </c>
      <c r="B76" s="113">
        <v>117.39</v>
      </c>
      <c r="C76" s="113" t="s">
        <v>73</v>
      </c>
      <c r="D76" s="134" t="s">
        <v>67</v>
      </c>
    </row>
    <row r="77" spans="1:4" s="94" customFormat="1" x14ac:dyDescent="0.25">
      <c r="A77" s="112">
        <v>43014</v>
      </c>
      <c r="B77" s="113">
        <v>7</v>
      </c>
      <c r="C77" s="113" t="s">
        <v>73</v>
      </c>
      <c r="D77" s="134" t="s">
        <v>61</v>
      </c>
    </row>
    <row r="78" spans="1:4" s="94" customFormat="1" x14ac:dyDescent="0.25">
      <c r="A78" s="112">
        <v>43014</v>
      </c>
      <c r="B78" s="113">
        <v>46.7</v>
      </c>
      <c r="C78" s="113" t="s">
        <v>73</v>
      </c>
      <c r="D78" s="134" t="s">
        <v>63</v>
      </c>
    </row>
    <row r="79" spans="1:4" s="94" customFormat="1" x14ac:dyDescent="0.25">
      <c r="A79" s="112">
        <v>43014</v>
      </c>
      <c r="B79" s="113">
        <v>25.2</v>
      </c>
      <c r="C79" s="113" t="s">
        <v>73</v>
      </c>
      <c r="D79" s="134" t="s">
        <v>61</v>
      </c>
    </row>
    <row r="80" spans="1:4" s="94" customFormat="1" x14ac:dyDescent="0.25">
      <c r="A80" s="112">
        <v>43014</v>
      </c>
      <c r="B80" s="113">
        <v>25.2</v>
      </c>
      <c r="C80" s="113" t="s">
        <v>73</v>
      </c>
      <c r="D80" s="134" t="s">
        <v>61</v>
      </c>
    </row>
    <row r="81" spans="1:4" s="94" customFormat="1" x14ac:dyDescent="0.25">
      <c r="A81" s="112">
        <v>43014</v>
      </c>
      <c r="B81" s="113">
        <v>7</v>
      </c>
      <c r="C81" s="113" t="s">
        <v>73</v>
      </c>
      <c r="D81" s="134" t="s">
        <v>61</v>
      </c>
    </row>
    <row r="82" spans="1:4" s="94" customFormat="1" x14ac:dyDescent="0.25">
      <c r="A82" s="112">
        <v>43014</v>
      </c>
      <c r="B82" s="113">
        <v>9.57</v>
      </c>
      <c r="C82" s="113" t="s">
        <v>73</v>
      </c>
      <c r="D82" s="134" t="s">
        <v>63</v>
      </c>
    </row>
    <row r="83" spans="1:4" s="94" customFormat="1" x14ac:dyDescent="0.25">
      <c r="A83" s="112">
        <v>43014</v>
      </c>
      <c r="B83" s="113">
        <v>551.79999999999995</v>
      </c>
      <c r="C83" s="113" t="s">
        <v>73</v>
      </c>
      <c r="D83" s="134" t="s">
        <v>62</v>
      </c>
    </row>
    <row r="84" spans="1:4" s="94" customFormat="1" x14ac:dyDescent="0.25">
      <c r="A84" s="112">
        <v>43014</v>
      </c>
      <c r="B84" s="113">
        <v>0.5</v>
      </c>
      <c r="C84" s="113" t="s">
        <v>73</v>
      </c>
      <c r="D84" s="134" t="s">
        <v>61</v>
      </c>
    </row>
    <row r="85" spans="1:4" s="94" customFormat="1" x14ac:dyDescent="0.25">
      <c r="A85" s="114" t="s">
        <v>74</v>
      </c>
      <c r="B85" s="113">
        <v>64.09</v>
      </c>
      <c r="C85" s="113" t="s">
        <v>68</v>
      </c>
      <c r="D85" s="133" t="s">
        <v>65</v>
      </c>
    </row>
    <row r="86" spans="1:4" s="94" customFormat="1" x14ac:dyDescent="0.25">
      <c r="A86" s="114" t="s">
        <v>75</v>
      </c>
      <c r="B86" s="113">
        <v>57.97</v>
      </c>
      <c r="C86" s="113" t="s">
        <v>68</v>
      </c>
      <c r="D86" s="133" t="s">
        <v>65</v>
      </c>
    </row>
    <row r="87" spans="1:4" s="94" customFormat="1" x14ac:dyDescent="0.25">
      <c r="A87" s="114" t="s">
        <v>76</v>
      </c>
      <c r="B87" s="113">
        <v>58.06</v>
      </c>
      <c r="C87" s="113" t="s">
        <v>64</v>
      </c>
      <c r="D87" s="133" t="s">
        <v>65</v>
      </c>
    </row>
    <row r="88" spans="1:4" s="94" customFormat="1" x14ac:dyDescent="0.25">
      <c r="A88" s="112">
        <v>43022</v>
      </c>
      <c r="B88" s="113">
        <v>56.15</v>
      </c>
      <c r="C88" s="113" t="s">
        <v>77</v>
      </c>
      <c r="D88" s="133" t="s">
        <v>65</v>
      </c>
    </row>
    <row r="89" spans="1:4" s="94" customFormat="1" x14ac:dyDescent="0.25">
      <c r="A89" s="112">
        <v>43024</v>
      </c>
      <c r="B89" s="113">
        <v>113.04</v>
      </c>
      <c r="C89" s="113" t="s">
        <v>78</v>
      </c>
      <c r="D89" s="134" t="s">
        <v>67</v>
      </c>
    </row>
    <row r="90" spans="1:4" s="94" customFormat="1" x14ac:dyDescent="0.25">
      <c r="A90" s="112">
        <v>43024</v>
      </c>
      <c r="B90" s="113">
        <v>7</v>
      </c>
      <c r="C90" s="113" t="s">
        <v>78</v>
      </c>
      <c r="D90" s="134" t="s">
        <v>61</v>
      </c>
    </row>
    <row r="91" spans="1:4" s="94" customFormat="1" x14ac:dyDescent="0.25">
      <c r="A91" s="112">
        <v>43024</v>
      </c>
      <c r="B91" s="113">
        <v>85.2</v>
      </c>
      <c r="C91" s="113" t="s">
        <v>78</v>
      </c>
      <c r="D91" s="134" t="s">
        <v>63</v>
      </c>
    </row>
    <row r="92" spans="1:4" s="94" customFormat="1" x14ac:dyDescent="0.25">
      <c r="A92" s="112">
        <v>43024</v>
      </c>
      <c r="B92" s="113">
        <v>20.5</v>
      </c>
      <c r="C92" s="113" t="s">
        <v>78</v>
      </c>
      <c r="D92" s="134" t="s">
        <v>61</v>
      </c>
    </row>
    <row r="93" spans="1:4" s="94" customFormat="1" x14ac:dyDescent="0.25">
      <c r="A93" s="112">
        <v>43024</v>
      </c>
      <c r="B93" s="113">
        <v>0.5</v>
      </c>
      <c r="C93" s="113" t="s">
        <v>78</v>
      </c>
      <c r="D93" s="134" t="s">
        <v>61</v>
      </c>
    </row>
    <row r="94" spans="1:4" s="94" customFormat="1" x14ac:dyDescent="0.25">
      <c r="A94" s="112">
        <v>43024</v>
      </c>
      <c r="B94" s="113">
        <v>7</v>
      </c>
      <c r="C94" s="113" t="s">
        <v>78</v>
      </c>
      <c r="D94" s="134" t="s">
        <v>61</v>
      </c>
    </row>
    <row r="95" spans="1:4" s="94" customFormat="1" x14ac:dyDescent="0.25">
      <c r="A95" s="112">
        <v>43024</v>
      </c>
      <c r="B95" s="113">
        <v>432.84</v>
      </c>
      <c r="C95" s="113" t="s">
        <v>78</v>
      </c>
      <c r="D95" s="134" t="s">
        <v>62</v>
      </c>
    </row>
    <row r="96" spans="1:4" s="94" customFormat="1" x14ac:dyDescent="0.25">
      <c r="A96" s="112">
        <v>43024</v>
      </c>
      <c r="B96" s="113">
        <v>88.38</v>
      </c>
      <c r="C96" s="113" t="s">
        <v>64</v>
      </c>
      <c r="D96" s="133" t="s">
        <v>65</v>
      </c>
    </row>
    <row r="97" spans="1:4" s="94" customFormat="1" x14ac:dyDescent="0.25">
      <c r="A97" s="112">
        <v>43032</v>
      </c>
      <c r="B97" s="113">
        <v>46.7</v>
      </c>
      <c r="C97" s="113" t="s">
        <v>79</v>
      </c>
      <c r="D97" s="134" t="s">
        <v>63</v>
      </c>
    </row>
    <row r="98" spans="1:4" s="94" customFormat="1" x14ac:dyDescent="0.25">
      <c r="A98" s="112">
        <v>43032</v>
      </c>
      <c r="B98" s="113">
        <v>12.5</v>
      </c>
      <c r="C98" s="113" t="s">
        <v>79</v>
      </c>
      <c r="D98" s="134" t="s">
        <v>61</v>
      </c>
    </row>
    <row r="99" spans="1:4" s="94" customFormat="1" x14ac:dyDescent="0.25">
      <c r="A99" s="112">
        <v>43032</v>
      </c>
      <c r="B99" s="113">
        <v>7</v>
      </c>
      <c r="C99" s="113" t="s">
        <v>79</v>
      </c>
      <c r="D99" s="134" t="s">
        <v>61</v>
      </c>
    </row>
    <row r="100" spans="1:4" s="94" customFormat="1" x14ac:dyDescent="0.25">
      <c r="A100" s="112">
        <v>43032</v>
      </c>
      <c r="B100" s="113">
        <v>189.16</v>
      </c>
      <c r="C100" s="113" t="s">
        <v>79</v>
      </c>
      <c r="D100" s="134" t="s">
        <v>62</v>
      </c>
    </row>
    <row r="101" spans="1:4" s="94" customFormat="1" x14ac:dyDescent="0.25">
      <c r="A101" s="112">
        <v>43032</v>
      </c>
      <c r="B101" s="113">
        <v>147.86000000000001</v>
      </c>
      <c r="C101" s="113" t="s">
        <v>79</v>
      </c>
      <c r="D101" s="134" t="s">
        <v>62</v>
      </c>
    </row>
    <row r="102" spans="1:4" s="94" customFormat="1" x14ac:dyDescent="0.25">
      <c r="A102" s="112">
        <v>43032</v>
      </c>
      <c r="B102" s="113">
        <v>59.69</v>
      </c>
      <c r="C102" s="113" t="s">
        <v>64</v>
      </c>
      <c r="D102" s="133" t="s">
        <v>65</v>
      </c>
    </row>
    <row r="103" spans="1:4" s="94" customFormat="1" x14ac:dyDescent="0.25">
      <c r="A103" s="112">
        <v>43032</v>
      </c>
      <c r="B103" s="113">
        <v>71.84</v>
      </c>
      <c r="C103" s="113" t="s">
        <v>68</v>
      </c>
      <c r="D103" s="133" t="s">
        <v>65</v>
      </c>
    </row>
    <row r="104" spans="1:4" s="94" customFormat="1" x14ac:dyDescent="0.25">
      <c r="A104" s="112">
        <v>43057</v>
      </c>
      <c r="B104" s="113">
        <v>125.8</v>
      </c>
      <c r="C104" s="113" t="s">
        <v>80</v>
      </c>
      <c r="D104" s="134" t="s">
        <v>63</v>
      </c>
    </row>
    <row r="105" spans="1:4" s="94" customFormat="1" x14ac:dyDescent="0.25">
      <c r="A105" s="112">
        <v>43057</v>
      </c>
      <c r="B105" s="113">
        <v>49.95</v>
      </c>
      <c r="C105" s="113" t="s">
        <v>80</v>
      </c>
      <c r="D105" s="134" t="s">
        <v>63</v>
      </c>
    </row>
    <row r="106" spans="1:4" s="94" customFormat="1" x14ac:dyDescent="0.25">
      <c r="A106" s="112">
        <v>43057</v>
      </c>
      <c r="B106" s="113">
        <v>12.5</v>
      </c>
      <c r="C106" s="113" t="s">
        <v>80</v>
      </c>
      <c r="D106" s="134" t="s">
        <v>61</v>
      </c>
    </row>
    <row r="107" spans="1:4" s="94" customFormat="1" x14ac:dyDescent="0.25">
      <c r="A107" s="112">
        <v>43057</v>
      </c>
      <c r="B107" s="113">
        <v>7</v>
      </c>
      <c r="C107" s="113" t="s">
        <v>80</v>
      </c>
      <c r="D107" s="134" t="s">
        <v>61</v>
      </c>
    </row>
    <row r="108" spans="1:4" s="94" customFormat="1" x14ac:dyDescent="0.25">
      <c r="A108" s="112">
        <v>43057</v>
      </c>
      <c r="B108" s="113">
        <v>60.26</v>
      </c>
      <c r="C108" s="113" t="s">
        <v>64</v>
      </c>
      <c r="D108" s="133" t="s">
        <v>65</v>
      </c>
    </row>
    <row r="109" spans="1:4" s="94" customFormat="1" x14ac:dyDescent="0.25">
      <c r="A109" s="112">
        <v>43060</v>
      </c>
      <c r="B109" s="113">
        <v>200</v>
      </c>
      <c r="C109" s="113" t="s">
        <v>81</v>
      </c>
      <c r="D109" s="134" t="s">
        <v>67</v>
      </c>
    </row>
    <row r="110" spans="1:4" s="94" customFormat="1" x14ac:dyDescent="0.25">
      <c r="A110" s="112">
        <v>43060</v>
      </c>
      <c r="B110" s="113">
        <v>7</v>
      </c>
      <c r="C110" s="113" t="s">
        <v>81</v>
      </c>
      <c r="D110" s="134" t="s">
        <v>61</v>
      </c>
    </row>
    <row r="111" spans="1:4" s="94" customFormat="1" x14ac:dyDescent="0.25">
      <c r="A111" s="112">
        <v>43060</v>
      </c>
      <c r="B111" s="113">
        <v>14</v>
      </c>
      <c r="C111" s="113" t="s">
        <v>81</v>
      </c>
      <c r="D111" s="134" t="s">
        <v>61</v>
      </c>
    </row>
    <row r="112" spans="1:4" s="94" customFormat="1" x14ac:dyDescent="0.25">
      <c r="A112" s="112">
        <v>43060</v>
      </c>
      <c r="B112" s="113">
        <v>216.52</v>
      </c>
      <c r="C112" s="113" t="s">
        <v>81</v>
      </c>
      <c r="D112" s="134" t="s">
        <v>67</v>
      </c>
    </row>
    <row r="113" spans="1:4" s="94" customFormat="1" x14ac:dyDescent="0.25">
      <c r="A113" s="112">
        <v>43060</v>
      </c>
      <c r="B113" s="113">
        <v>7</v>
      </c>
      <c r="C113" s="113" t="s">
        <v>81</v>
      </c>
      <c r="D113" s="134" t="s">
        <v>61</v>
      </c>
    </row>
    <row r="114" spans="1:4" s="94" customFormat="1" x14ac:dyDescent="0.25">
      <c r="A114" s="112">
        <v>43060</v>
      </c>
      <c r="B114" s="113">
        <v>4.3499999999999996</v>
      </c>
      <c r="C114" s="113" t="s">
        <v>81</v>
      </c>
      <c r="D114" s="134" t="s">
        <v>67</v>
      </c>
    </row>
    <row r="115" spans="1:4" s="94" customFormat="1" x14ac:dyDescent="0.25">
      <c r="A115" s="112">
        <v>43060</v>
      </c>
      <c r="B115" s="113">
        <v>123.8</v>
      </c>
      <c r="C115" s="113" t="s">
        <v>81</v>
      </c>
      <c r="D115" s="134" t="s">
        <v>63</v>
      </c>
    </row>
    <row r="116" spans="1:4" s="94" customFormat="1" x14ac:dyDescent="0.25">
      <c r="A116" s="112">
        <v>43060</v>
      </c>
      <c r="B116" s="113">
        <v>82.1</v>
      </c>
      <c r="C116" s="113" t="s">
        <v>81</v>
      </c>
      <c r="D116" s="134" t="s">
        <v>63</v>
      </c>
    </row>
    <row r="117" spans="1:4" s="94" customFormat="1" x14ac:dyDescent="0.25">
      <c r="A117" s="112">
        <v>43060</v>
      </c>
      <c r="B117" s="113">
        <v>0.5</v>
      </c>
      <c r="C117" s="113" t="s">
        <v>81</v>
      </c>
      <c r="D117" s="134" t="s">
        <v>61</v>
      </c>
    </row>
    <row r="118" spans="1:4" s="94" customFormat="1" x14ac:dyDescent="0.25">
      <c r="A118" s="112">
        <v>43060</v>
      </c>
      <c r="B118" s="113">
        <v>7</v>
      </c>
      <c r="C118" s="113" t="s">
        <v>81</v>
      </c>
      <c r="D118" s="134" t="s">
        <v>61</v>
      </c>
    </row>
    <row r="119" spans="1:4" s="94" customFormat="1" x14ac:dyDescent="0.25">
      <c r="A119" s="112">
        <v>43060</v>
      </c>
      <c r="B119" s="113">
        <v>10</v>
      </c>
      <c r="C119" s="113" t="s">
        <v>81</v>
      </c>
      <c r="D119" s="134" t="s">
        <v>61</v>
      </c>
    </row>
    <row r="120" spans="1:4" s="94" customFormat="1" x14ac:dyDescent="0.25">
      <c r="A120" s="112">
        <v>43060</v>
      </c>
      <c r="B120" s="113">
        <v>10</v>
      </c>
      <c r="C120" s="113" t="s">
        <v>81</v>
      </c>
      <c r="D120" s="134" t="s">
        <v>61</v>
      </c>
    </row>
    <row r="121" spans="1:4" s="94" customFormat="1" x14ac:dyDescent="0.25">
      <c r="A121" s="112">
        <v>43060</v>
      </c>
      <c r="B121" s="113">
        <v>10</v>
      </c>
      <c r="C121" s="113" t="s">
        <v>81</v>
      </c>
      <c r="D121" s="134" t="s">
        <v>61</v>
      </c>
    </row>
    <row r="122" spans="1:4" s="94" customFormat="1" x14ac:dyDescent="0.25">
      <c r="A122" s="112">
        <v>43060</v>
      </c>
      <c r="B122" s="113">
        <v>161.66</v>
      </c>
      <c r="C122" s="113" t="s">
        <v>81</v>
      </c>
      <c r="D122" s="134" t="s">
        <v>62</v>
      </c>
    </row>
    <row r="123" spans="1:4" s="94" customFormat="1" x14ac:dyDescent="0.25">
      <c r="A123" s="112">
        <v>43060</v>
      </c>
      <c r="B123" s="113">
        <v>50.96</v>
      </c>
      <c r="C123" s="113" t="s">
        <v>81</v>
      </c>
      <c r="D123" s="134" t="s">
        <v>65</v>
      </c>
    </row>
    <row r="124" spans="1:4" s="94" customFormat="1" x14ac:dyDescent="0.25">
      <c r="A124" s="112">
        <v>43060</v>
      </c>
      <c r="B124" s="113">
        <v>41.91</v>
      </c>
      <c r="C124" s="113" t="s">
        <v>81</v>
      </c>
      <c r="D124" s="134" t="s">
        <v>65</v>
      </c>
    </row>
    <row r="125" spans="1:4" s="94" customFormat="1" x14ac:dyDescent="0.25">
      <c r="A125" s="112">
        <v>43060</v>
      </c>
      <c r="B125" s="113">
        <v>0.5</v>
      </c>
      <c r="C125" s="113" t="s">
        <v>81</v>
      </c>
      <c r="D125" s="134" t="s">
        <v>61</v>
      </c>
    </row>
    <row r="126" spans="1:4" s="94" customFormat="1" x14ac:dyDescent="0.25">
      <c r="A126" s="112">
        <v>43060</v>
      </c>
      <c r="B126" s="113">
        <v>0.5</v>
      </c>
      <c r="C126" s="113" t="s">
        <v>81</v>
      </c>
      <c r="D126" s="134" t="s">
        <v>61</v>
      </c>
    </row>
    <row r="127" spans="1:4" s="94" customFormat="1" x14ac:dyDescent="0.25">
      <c r="A127" s="112">
        <v>43061</v>
      </c>
      <c r="B127" s="113">
        <v>20.5</v>
      </c>
      <c r="C127" s="113" t="s">
        <v>81</v>
      </c>
      <c r="D127" s="134" t="s">
        <v>61</v>
      </c>
    </row>
    <row r="128" spans="1:4" s="94" customFormat="1" x14ac:dyDescent="0.25">
      <c r="A128" s="112">
        <v>43061</v>
      </c>
      <c r="B128" s="113">
        <v>555.39</v>
      </c>
      <c r="C128" s="113" t="s">
        <v>81</v>
      </c>
      <c r="D128" s="134" t="s">
        <v>62</v>
      </c>
    </row>
    <row r="129" spans="1:4" s="94" customFormat="1" x14ac:dyDescent="0.25">
      <c r="A129" s="112">
        <v>43103</v>
      </c>
      <c r="B129" s="113">
        <v>25</v>
      </c>
      <c r="C129" s="113" t="s">
        <v>82</v>
      </c>
      <c r="D129" s="134" t="s">
        <v>61</v>
      </c>
    </row>
    <row r="130" spans="1:4" s="94" customFormat="1" x14ac:dyDescent="0.25">
      <c r="A130" s="112">
        <v>43103</v>
      </c>
      <c r="B130" s="113">
        <v>49</v>
      </c>
      <c r="C130" s="113" t="s">
        <v>82</v>
      </c>
      <c r="D130" s="134" t="s">
        <v>63</v>
      </c>
    </row>
    <row r="131" spans="1:4" s="94" customFormat="1" x14ac:dyDescent="0.25">
      <c r="A131" s="112">
        <v>43103</v>
      </c>
      <c r="B131" s="113">
        <v>9.8699999999999992</v>
      </c>
      <c r="C131" s="113" t="s">
        <v>82</v>
      </c>
      <c r="D131" s="134" t="s">
        <v>63</v>
      </c>
    </row>
    <row r="132" spans="1:4" s="94" customFormat="1" x14ac:dyDescent="0.25">
      <c r="A132" s="112">
        <v>43103</v>
      </c>
      <c r="B132" s="113">
        <v>0.73</v>
      </c>
      <c r="C132" s="113" t="s">
        <v>82</v>
      </c>
      <c r="D132" s="134" t="s">
        <v>63</v>
      </c>
    </row>
    <row r="133" spans="1:4" s="94" customFormat="1" x14ac:dyDescent="0.25">
      <c r="A133" s="112">
        <v>43103</v>
      </c>
      <c r="B133" s="113">
        <v>25.2</v>
      </c>
      <c r="C133" s="113" t="s">
        <v>82</v>
      </c>
      <c r="D133" s="134" t="s">
        <v>61</v>
      </c>
    </row>
    <row r="134" spans="1:4" s="94" customFormat="1" x14ac:dyDescent="0.25">
      <c r="A134" s="112">
        <v>43103</v>
      </c>
      <c r="B134" s="113">
        <v>7</v>
      </c>
      <c r="C134" s="113" t="s">
        <v>82</v>
      </c>
      <c r="D134" s="134" t="s">
        <v>61</v>
      </c>
    </row>
    <row r="135" spans="1:4" s="94" customFormat="1" x14ac:dyDescent="0.25">
      <c r="A135" s="112">
        <v>43103</v>
      </c>
      <c r="B135" s="113">
        <v>541.91</v>
      </c>
      <c r="C135" s="113" t="s">
        <v>82</v>
      </c>
      <c r="D135" s="134" t="s">
        <v>62</v>
      </c>
    </row>
    <row r="136" spans="1:4" s="94" customFormat="1" x14ac:dyDescent="0.25">
      <c r="A136" s="112">
        <v>43103</v>
      </c>
      <c r="B136" s="113">
        <v>59.21</v>
      </c>
      <c r="C136" s="113" t="s">
        <v>68</v>
      </c>
      <c r="D136" s="133" t="s">
        <v>65</v>
      </c>
    </row>
    <row r="137" spans="1:4" s="94" customFormat="1" x14ac:dyDescent="0.25">
      <c r="A137" s="112">
        <v>43104</v>
      </c>
      <c r="B137" s="113">
        <v>59.78</v>
      </c>
      <c r="C137" s="113" t="s">
        <v>64</v>
      </c>
      <c r="D137" s="133" t="s">
        <v>65</v>
      </c>
    </row>
    <row r="138" spans="1:4" s="94" customFormat="1" x14ac:dyDescent="0.25">
      <c r="A138" s="112">
        <v>43127</v>
      </c>
      <c r="B138" s="113">
        <v>117.39</v>
      </c>
      <c r="C138" s="113" t="s">
        <v>83</v>
      </c>
      <c r="D138" s="134" t="s">
        <v>67</v>
      </c>
    </row>
    <row r="139" spans="1:4" s="94" customFormat="1" x14ac:dyDescent="0.25">
      <c r="A139" s="112">
        <v>43127</v>
      </c>
      <c r="B139" s="113">
        <v>7</v>
      </c>
      <c r="C139" s="113" t="s">
        <v>83</v>
      </c>
      <c r="D139" s="134" t="s">
        <v>61</v>
      </c>
    </row>
    <row r="140" spans="1:4" s="94" customFormat="1" x14ac:dyDescent="0.25">
      <c r="A140" s="112">
        <v>43127</v>
      </c>
      <c r="B140" s="113">
        <v>84.9</v>
      </c>
      <c r="C140" s="113" t="s">
        <v>83</v>
      </c>
      <c r="D140" s="134" t="s">
        <v>63</v>
      </c>
    </row>
    <row r="141" spans="1:4" s="94" customFormat="1" x14ac:dyDescent="0.25">
      <c r="A141" s="112">
        <v>43127</v>
      </c>
      <c r="B141" s="113">
        <v>20.5</v>
      </c>
      <c r="C141" s="113" t="s">
        <v>83</v>
      </c>
      <c r="D141" s="134" t="s">
        <v>61</v>
      </c>
    </row>
    <row r="142" spans="1:4" s="94" customFormat="1" x14ac:dyDescent="0.25">
      <c r="A142" s="112">
        <v>43127</v>
      </c>
      <c r="B142" s="113">
        <v>0.5</v>
      </c>
      <c r="C142" s="113" t="s">
        <v>83</v>
      </c>
      <c r="D142" s="134" t="s">
        <v>61</v>
      </c>
    </row>
    <row r="143" spans="1:4" s="94" customFormat="1" x14ac:dyDescent="0.25">
      <c r="A143" s="112">
        <v>43127</v>
      </c>
      <c r="B143" s="113">
        <v>10</v>
      </c>
      <c r="C143" s="113" t="s">
        <v>83</v>
      </c>
      <c r="D143" s="134" t="s">
        <v>61</v>
      </c>
    </row>
    <row r="144" spans="1:4" s="94" customFormat="1" x14ac:dyDescent="0.25">
      <c r="A144" s="112">
        <v>43127</v>
      </c>
      <c r="B144" s="113">
        <v>7</v>
      </c>
      <c r="C144" s="113" t="s">
        <v>83</v>
      </c>
      <c r="D144" s="134" t="s">
        <v>61</v>
      </c>
    </row>
    <row r="145" spans="1:4" s="94" customFormat="1" x14ac:dyDescent="0.25">
      <c r="A145" s="112">
        <v>43127</v>
      </c>
      <c r="B145" s="113">
        <v>541.88</v>
      </c>
      <c r="C145" s="113" t="s">
        <v>83</v>
      </c>
      <c r="D145" s="134" t="s">
        <v>62</v>
      </c>
    </row>
    <row r="146" spans="1:4" s="94" customFormat="1" x14ac:dyDescent="0.25">
      <c r="A146" s="112">
        <v>43127</v>
      </c>
      <c r="B146" s="113">
        <v>66.92</v>
      </c>
      <c r="C146" s="113" t="s">
        <v>83</v>
      </c>
      <c r="D146" s="134" t="s">
        <v>62</v>
      </c>
    </row>
    <row r="147" spans="1:4" s="94" customFormat="1" x14ac:dyDescent="0.25">
      <c r="A147" s="114" t="s">
        <v>84</v>
      </c>
      <c r="B147" s="113">
        <v>60.74</v>
      </c>
      <c r="C147" s="113" t="s">
        <v>64</v>
      </c>
      <c r="D147" s="133" t="s">
        <v>65</v>
      </c>
    </row>
    <row r="148" spans="1:4" s="94" customFormat="1" x14ac:dyDescent="0.25">
      <c r="A148" s="112">
        <v>43134</v>
      </c>
      <c r="B148" s="113">
        <v>55.8</v>
      </c>
      <c r="C148" s="113" t="s">
        <v>85</v>
      </c>
      <c r="D148" s="134" t="s">
        <v>63</v>
      </c>
    </row>
    <row r="149" spans="1:4" s="94" customFormat="1" x14ac:dyDescent="0.25">
      <c r="A149" s="112">
        <v>43134</v>
      </c>
      <c r="B149" s="113">
        <v>12.5</v>
      </c>
      <c r="C149" s="113" t="s">
        <v>85</v>
      </c>
      <c r="D149" s="134" t="s">
        <v>61</v>
      </c>
    </row>
    <row r="150" spans="1:4" s="94" customFormat="1" x14ac:dyDescent="0.25">
      <c r="A150" s="112">
        <v>43134</v>
      </c>
      <c r="B150" s="113">
        <v>7</v>
      </c>
      <c r="C150" s="113" t="s">
        <v>85</v>
      </c>
      <c r="D150" s="134" t="s">
        <v>61</v>
      </c>
    </row>
    <row r="151" spans="1:4" s="94" customFormat="1" x14ac:dyDescent="0.25">
      <c r="A151" s="112">
        <v>43134</v>
      </c>
      <c r="B151" s="113">
        <v>409.7</v>
      </c>
      <c r="C151" s="113" t="s">
        <v>85</v>
      </c>
      <c r="D151" s="134" t="s">
        <v>62</v>
      </c>
    </row>
    <row r="152" spans="1:4" s="94" customFormat="1" x14ac:dyDescent="0.25">
      <c r="A152" s="112">
        <v>43147</v>
      </c>
      <c r="B152" s="113">
        <v>72.3</v>
      </c>
      <c r="C152" s="113" t="s">
        <v>86</v>
      </c>
      <c r="D152" s="134" t="s">
        <v>63</v>
      </c>
    </row>
    <row r="153" spans="1:4" s="94" customFormat="1" x14ac:dyDescent="0.25">
      <c r="A153" s="112">
        <v>43147</v>
      </c>
      <c r="B153" s="113">
        <v>12.5</v>
      </c>
      <c r="C153" s="113" t="s">
        <v>86</v>
      </c>
      <c r="D153" s="134" t="s">
        <v>61</v>
      </c>
    </row>
    <row r="154" spans="1:4" s="94" customFormat="1" x14ac:dyDescent="0.25">
      <c r="A154" s="112">
        <v>43147</v>
      </c>
      <c r="B154" s="113">
        <v>7</v>
      </c>
      <c r="C154" s="113" t="s">
        <v>86</v>
      </c>
      <c r="D154" s="134" t="s">
        <v>61</v>
      </c>
    </row>
    <row r="155" spans="1:4" s="94" customFormat="1" x14ac:dyDescent="0.25">
      <c r="A155" s="112">
        <v>43147</v>
      </c>
      <c r="B155" s="113">
        <v>409.7</v>
      </c>
      <c r="C155" s="113" t="s">
        <v>86</v>
      </c>
      <c r="D155" s="134" t="s">
        <v>62</v>
      </c>
    </row>
    <row r="156" spans="1:4" s="94" customFormat="1" x14ac:dyDescent="0.25">
      <c r="A156" s="112">
        <v>43147</v>
      </c>
      <c r="B156" s="113">
        <v>58.92</v>
      </c>
      <c r="C156" s="113" t="s">
        <v>68</v>
      </c>
      <c r="D156" s="133" t="s">
        <v>65</v>
      </c>
    </row>
    <row r="157" spans="1:4" s="94" customFormat="1" x14ac:dyDescent="0.25">
      <c r="A157" s="112">
        <v>43147</v>
      </c>
      <c r="B157" s="113">
        <v>62.94</v>
      </c>
      <c r="C157" s="113" t="s">
        <v>64</v>
      </c>
      <c r="D157" s="133" t="s">
        <v>65</v>
      </c>
    </row>
    <row r="158" spans="1:4" s="94" customFormat="1" x14ac:dyDescent="0.25">
      <c r="A158" s="112">
        <v>43153</v>
      </c>
      <c r="B158" s="113">
        <v>30.21</v>
      </c>
      <c r="C158" s="113" t="s">
        <v>87</v>
      </c>
      <c r="D158" s="134" t="s">
        <v>63</v>
      </c>
    </row>
    <row r="159" spans="1:4" s="94" customFormat="1" x14ac:dyDescent="0.25">
      <c r="A159" s="112">
        <v>43153</v>
      </c>
      <c r="B159" s="113">
        <v>104.34</v>
      </c>
      <c r="C159" s="113" t="s">
        <v>87</v>
      </c>
      <c r="D159" s="134" t="s">
        <v>63</v>
      </c>
    </row>
    <row r="160" spans="1:4" s="94" customFormat="1" x14ac:dyDescent="0.25">
      <c r="A160" s="112">
        <v>43153</v>
      </c>
      <c r="B160" s="113">
        <v>40</v>
      </c>
      <c r="C160" s="113" t="s">
        <v>87</v>
      </c>
      <c r="D160" s="134" t="s">
        <v>63</v>
      </c>
    </row>
    <row r="161" spans="1:4" s="94" customFormat="1" x14ac:dyDescent="0.25">
      <c r="A161" s="112">
        <v>43153</v>
      </c>
      <c r="B161" s="113">
        <v>7</v>
      </c>
      <c r="C161" s="113" t="s">
        <v>87</v>
      </c>
      <c r="D161" s="134" t="s">
        <v>61</v>
      </c>
    </row>
    <row r="162" spans="1:4" s="94" customFormat="1" x14ac:dyDescent="0.25">
      <c r="A162" s="112">
        <v>43153</v>
      </c>
      <c r="B162" s="113">
        <v>25.2</v>
      </c>
      <c r="C162" s="113" t="s">
        <v>87</v>
      </c>
      <c r="D162" s="134" t="s">
        <v>61</v>
      </c>
    </row>
    <row r="163" spans="1:4" s="94" customFormat="1" x14ac:dyDescent="0.25">
      <c r="A163" s="112">
        <v>43153</v>
      </c>
      <c r="B163" s="113">
        <v>526.5</v>
      </c>
      <c r="C163" s="113" t="s">
        <v>87</v>
      </c>
      <c r="D163" s="134" t="s">
        <v>62</v>
      </c>
    </row>
    <row r="164" spans="1:4" s="94" customFormat="1" x14ac:dyDescent="0.25">
      <c r="A164" s="112">
        <v>43153</v>
      </c>
      <c r="B164" s="113">
        <v>34.909999999999997</v>
      </c>
      <c r="C164" s="113" t="s">
        <v>64</v>
      </c>
      <c r="D164" s="133" t="s">
        <v>65</v>
      </c>
    </row>
    <row r="165" spans="1:4" s="94" customFormat="1" x14ac:dyDescent="0.25">
      <c r="A165" s="112">
        <v>43155</v>
      </c>
      <c r="B165" s="113">
        <v>59.4</v>
      </c>
      <c r="C165" s="113" t="s">
        <v>68</v>
      </c>
      <c r="D165" s="133" t="s">
        <v>65</v>
      </c>
    </row>
    <row r="166" spans="1:4" s="94" customFormat="1" x14ac:dyDescent="0.25">
      <c r="A166" s="112">
        <v>43203</v>
      </c>
      <c r="B166" s="113">
        <v>440.29</v>
      </c>
      <c r="C166" s="113" t="s">
        <v>88</v>
      </c>
      <c r="D166" s="133" t="s">
        <v>62</v>
      </c>
    </row>
    <row r="167" spans="1:4" s="94" customFormat="1" x14ac:dyDescent="0.25">
      <c r="A167" s="112">
        <v>43203</v>
      </c>
      <c r="B167" s="113">
        <v>12.64</v>
      </c>
      <c r="C167" s="113" t="s">
        <v>88</v>
      </c>
      <c r="D167" s="133" t="s">
        <v>61</v>
      </c>
    </row>
    <row r="168" spans="1:4" s="94" customFormat="1" x14ac:dyDescent="0.25">
      <c r="A168" s="112">
        <v>43203</v>
      </c>
      <c r="B168" s="113">
        <v>17.75</v>
      </c>
      <c r="C168" s="113" t="s">
        <v>88</v>
      </c>
      <c r="D168" s="133" t="s">
        <v>61</v>
      </c>
    </row>
    <row r="169" spans="1:4" s="94" customFormat="1" x14ac:dyDescent="0.25">
      <c r="A169" s="112">
        <v>43203</v>
      </c>
      <c r="B169" s="113">
        <v>292.61</v>
      </c>
      <c r="C169" s="113" t="s">
        <v>88</v>
      </c>
      <c r="D169" s="133" t="s">
        <v>89</v>
      </c>
    </row>
    <row r="170" spans="1:4" s="94" customFormat="1" x14ac:dyDescent="0.25">
      <c r="A170" s="112">
        <v>43203</v>
      </c>
      <c r="B170" s="113">
        <v>3</v>
      </c>
      <c r="C170" s="113" t="s">
        <v>88</v>
      </c>
      <c r="D170" s="133" t="s">
        <v>61</v>
      </c>
    </row>
    <row r="171" spans="1:4" s="94" customFormat="1" x14ac:dyDescent="0.25">
      <c r="A171" s="112">
        <v>43203</v>
      </c>
      <c r="B171" s="113">
        <v>57.79</v>
      </c>
      <c r="C171" s="113" t="s">
        <v>88</v>
      </c>
      <c r="D171" s="133" t="s">
        <v>63</v>
      </c>
    </row>
    <row r="172" spans="1:4" s="94" customFormat="1" x14ac:dyDescent="0.25">
      <c r="A172" s="112">
        <v>43203</v>
      </c>
      <c r="B172" s="113">
        <v>3</v>
      </c>
      <c r="C172" s="113" t="s">
        <v>88</v>
      </c>
      <c r="D172" s="133" t="s">
        <v>61</v>
      </c>
    </row>
    <row r="173" spans="1:4" s="94" customFormat="1" x14ac:dyDescent="0.25">
      <c r="A173" s="114" t="s">
        <v>90</v>
      </c>
      <c r="B173" s="113">
        <v>60.26</v>
      </c>
      <c r="C173" s="113" t="s">
        <v>64</v>
      </c>
      <c r="D173" s="133" t="s">
        <v>65</v>
      </c>
    </row>
    <row r="174" spans="1:4" s="94" customFormat="1" x14ac:dyDescent="0.25">
      <c r="A174" s="114" t="s">
        <v>91</v>
      </c>
      <c r="B174" s="113">
        <v>56.91</v>
      </c>
      <c r="C174" s="113" t="s">
        <v>68</v>
      </c>
      <c r="D174" s="133" t="s">
        <v>65</v>
      </c>
    </row>
    <row r="175" spans="1:4" s="94" customFormat="1" x14ac:dyDescent="0.25">
      <c r="A175" s="114" t="s">
        <v>92</v>
      </c>
      <c r="B175" s="113">
        <v>61.89</v>
      </c>
      <c r="C175" s="113" t="s">
        <v>64</v>
      </c>
      <c r="D175" s="133" t="s">
        <v>65</v>
      </c>
    </row>
    <row r="176" spans="1:4" s="94" customFormat="1" x14ac:dyDescent="0.25">
      <c r="A176" s="112">
        <v>43245</v>
      </c>
      <c r="B176" s="113">
        <v>17.75</v>
      </c>
      <c r="C176" s="113" t="s">
        <v>93</v>
      </c>
      <c r="D176" s="133" t="s">
        <v>61</v>
      </c>
    </row>
    <row r="177" spans="1:4" s="94" customFormat="1" x14ac:dyDescent="0.25">
      <c r="A177" s="112">
        <v>43245</v>
      </c>
      <c r="B177" s="113">
        <v>17.75</v>
      </c>
      <c r="C177" s="113" t="s">
        <v>93</v>
      </c>
      <c r="D177" s="133" t="s">
        <v>61</v>
      </c>
    </row>
    <row r="178" spans="1:4" s="94" customFormat="1" x14ac:dyDescent="0.25">
      <c r="A178" s="112">
        <v>43245</v>
      </c>
      <c r="B178" s="113">
        <v>288</v>
      </c>
      <c r="C178" s="113" t="s">
        <v>93</v>
      </c>
      <c r="D178" s="133" t="s">
        <v>89</v>
      </c>
    </row>
    <row r="179" spans="1:4" s="94" customFormat="1" x14ac:dyDescent="0.25">
      <c r="A179" s="112">
        <v>43245</v>
      </c>
      <c r="B179" s="113">
        <v>12.64</v>
      </c>
      <c r="C179" s="113" t="s">
        <v>93</v>
      </c>
      <c r="D179" s="133" t="s">
        <v>61</v>
      </c>
    </row>
    <row r="180" spans="1:4" s="94" customFormat="1" x14ac:dyDescent="0.25">
      <c r="A180" s="112">
        <v>43245</v>
      </c>
      <c r="B180" s="113">
        <v>25.65</v>
      </c>
      <c r="C180" s="113" t="s">
        <v>93</v>
      </c>
      <c r="D180" s="133" t="s">
        <v>89</v>
      </c>
    </row>
    <row r="181" spans="1:4" s="94" customFormat="1" x14ac:dyDescent="0.25">
      <c r="A181" s="112">
        <v>43245</v>
      </c>
      <c r="B181" s="113">
        <v>3</v>
      </c>
      <c r="C181" s="113" t="s">
        <v>93</v>
      </c>
      <c r="D181" s="133" t="s">
        <v>61</v>
      </c>
    </row>
    <row r="182" spans="1:4" s="94" customFormat="1" x14ac:dyDescent="0.25">
      <c r="A182" s="112">
        <v>43248</v>
      </c>
      <c r="B182" s="113">
        <v>12.64</v>
      </c>
      <c r="C182" s="113" t="s">
        <v>94</v>
      </c>
      <c r="D182" s="133" t="s">
        <v>61</v>
      </c>
    </row>
    <row r="183" spans="1:4" s="94" customFormat="1" x14ac:dyDescent="0.25">
      <c r="A183" s="112">
        <v>43248</v>
      </c>
      <c r="B183" s="113">
        <v>10</v>
      </c>
      <c r="C183" s="113" t="s">
        <v>94</v>
      </c>
      <c r="D183" s="133" t="s">
        <v>61</v>
      </c>
    </row>
    <row r="184" spans="1:4" s="94" customFormat="1" x14ac:dyDescent="0.25">
      <c r="A184" s="114" t="s">
        <v>95</v>
      </c>
      <c r="B184" s="113">
        <v>65.040000000000006</v>
      </c>
      <c r="C184" s="113" t="s">
        <v>64</v>
      </c>
      <c r="D184" s="133" t="s">
        <v>65</v>
      </c>
    </row>
    <row r="185" spans="1:4" s="94" customFormat="1" x14ac:dyDescent="0.25">
      <c r="A185" s="112">
        <v>43277</v>
      </c>
      <c r="B185" s="113">
        <v>324.75</v>
      </c>
      <c r="C185" s="113" t="s">
        <v>96</v>
      </c>
      <c r="D185" s="133" t="s">
        <v>62</v>
      </c>
    </row>
    <row r="186" spans="1:4" s="94" customFormat="1" x14ac:dyDescent="0.25">
      <c r="A186" s="112">
        <v>43277</v>
      </c>
      <c r="B186" s="113">
        <v>12.64</v>
      </c>
      <c r="C186" s="113" t="s">
        <v>96</v>
      </c>
      <c r="D186" s="133" t="s">
        <v>61</v>
      </c>
    </row>
    <row r="187" spans="1:4" s="94" customFormat="1" x14ac:dyDescent="0.25">
      <c r="A187" s="112">
        <v>43277</v>
      </c>
      <c r="B187" s="113">
        <v>187.52</v>
      </c>
      <c r="C187" s="113" t="s">
        <v>96</v>
      </c>
      <c r="D187" s="133" t="s">
        <v>62</v>
      </c>
    </row>
    <row r="188" spans="1:4" s="94" customFormat="1" x14ac:dyDescent="0.25">
      <c r="A188" s="112">
        <v>43277</v>
      </c>
      <c r="B188" s="113">
        <v>17.75</v>
      </c>
      <c r="C188" s="113" t="s">
        <v>96</v>
      </c>
      <c r="D188" s="133" t="s">
        <v>61</v>
      </c>
    </row>
    <row r="189" spans="1:4" s="94" customFormat="1" x14ac:dyDescent="0.25">
      <c r="A189" s="112">
        <v>43277</v>
      </c>
      <c r="B189" s="113">
        <v>59.59</v>
      </c>
      <c r="C189" s="113" t="s">
        <v>68</v>
      </c>
      <c r="D189" s="133" t="s">
        <v>65</v>
      </c>
    </row>
    <row r="190" spans="1:4" s="94" customFormat="1" x14ac:dyDescent="0.25">
      <c r="A190" s="91"/>
      <c r="B190" s="100"/>
      <c r="C190" s="92"/>
      <c r="D190" s="93"/>
    </row>
    <row r="191" spans="1:4" s="94" customFormat="1" x14ac:dyDescent="0.25">
      <c r="A191" s="91"/>
      <c r="B191" s="100"/>
      <c r="C191" s="92"/>
      <c r="D191" s="93"/>
    </row>
    <row r="192" spans="1:4" s="94" customFormat="1" hidden="1" x14ac:dyDescent="0.25">
      <c r="A192" s="91"/>
      <c r="B192" s="92"/>
      <c r="C192" s="92"/>
      <c r="D192" s="93"/>
    </row>
    <row r="193" spans="1:11" ht="19.5" customHeight="1" x14ac:dyDescent="0.25">
      <c r="A193" s="42" t="s">
        <v>4</v>
      </c>
      <c r="B193" s="46">
        <f>SUM(B20:B192)</f>
        <v>13456.059999999998</v>
      </c>
      <c r="C193" s="89"/>
      <c r="D193" s="90"/>
    </row>
    <row r="194" spans="1:11" ht="5.25" customHeight="1" x14ac:dyDescent="0.25">
      <c r="A194" s="25"/>
      <c r="B194" s="105"/>
      <c r="C194" s="105"/>
      <c r="D194" s="105"/>
    </row>
    <row r="195" spans="1:11" ht="36" customHeight="1" x14ac:dyDescent="0.35">
      <c r="A195" s="154" t="s">
        <v>15</v>
      </c>
      <c r="B195" s="155"/>
      <c r="C195" s="155"/>
      <c r="D195" s="87"/>
    </row>
    <row r="196" spans="1:11" ht="25.5" customHeight="1" x14ac:dyDescent="0.3">
      <c r="A196" s="18" t="s">
        <v>0</v>
      </c>
      <c r="B196" s="2" t="s">
        <v>359</v>
      </c>
      <c r="C196" s="2" t="s">
        <v>370</v>
      </c>
      <c r="D196" s="9" t="s">
        <v>11</v>
      </c>
    </row>
    <row r="197" spans="1:11" s="94" customFormat="1" ht="15.75" hidden="1" customHeight="1" x14ac:dyDescent="0.25">
      <c r="A197" s="91"/>
      <c r="B197" s="100"/>
      <c r="C197" s="92"/>
      <c r="D197" s="93"/>
    </row>
    <row r="198" spans="1:11" s="94" customFormat="1" ht="12.75" customHeight="1" x14ac:dyDescent="0.25">
      <c r="A198" s="91"/>
      <c r="B198" s="100"/>
      <c r="C198" s="92"/>
      <c r="D198" s="93"/>
      <c r="F198" s="95"/>
      <c r="G198" s="95"/>
      <c r="H198" s="95"/>
      <c r="I198" s="95"/>
      <c r="J198" s="95"/>
      <c r="K198" s="95"/>
    </row>
    <row r="199" spans="1:11" s="94" customFormat="1" ht="12.75" customHeight="1" x14ac:dyDescent="0.25">
      <c r="A199" s="112">
        <v>42922</v>
      </c>
      <c r="B199" s="113">
        <v>11.57</v>
      </c>
      <c r="C199" s="113" t="s">
        <v>97</v>
      </c>
      <c r="D199" s="133" t="s">
        <v>65</v>
      </c>
      <c r="F199" s="95"/>
      <c r="G199" s="95"/>
      <c r="H199" s="95"/>
      <c r="I199" s="95"/>
      <c r="J199" s="95"/>
      <c r="K199" s="95"/>
    </row>
    <row r="200" spans="1:11" s="94" customFormat="1" ht="12.75" customHeight="1" x14ac:dyDescent="0.25">
      <c r="A200" s="112">
        <v>42922</v>
      </c>
      <c r="B200" s="113">
        <v>9.57</v>
      </c>
      <c r="C200" s="113" t="s">
        <v>98</v>
      </c>
      <c r="D200" s="133" t="s">
        <v>65</v>
      </c>
      <c r="F200" s="95"/>
      <c r="G200" s="95"/>
      <c r="H200" s="95"/>
      <c r="I200" s="95"/>
      <c r="J200" s="95"/>
      <c r="K200" s="95"/>
    </row>
    <row r="201" spans="1:11" s="94" customFormat="1" ht="12.75" customHeight="1" x14ac:dyDescent="0.25">
      <c r="A201" s="112">
        <v>42936</v>
      </c>
      <c r="B201" s="113">
        <v>13.11</v>
      </c>
      <c r="C201" s="113" t="s">
        <v>99</v>
      </c>
      <c r="D201" s="133" t="s">
        <v>65</v>
      </c>
      <c r="F201" s="95"/>
      <c r="G201" s="95"/>
      <c r="H201" s="95"/>
      <c r="I201" s="95"/>
      <c r="J201" s="95"/>
      <c r="K201" s="95"/>
    </row>
    <row r="202" spans="1:11" s="94" customFormat="1" ht="12.75" customHeight="1" x14ac:dyDescent="0.25">
      <c r="A202" s="112">
        <v>42944</v>
      </c>
      <c r="B202" s="113">
        <v>8.8000000000000007</v>
      </c>
      <c r="C202" s="113" t="s">
        <v>100</v>
      </c>
      <c r="D202" s="133" t="s">
        <v>65</v>
      </c>
      <c r="F202" s="95"/>
      <c r="G202" s="95"/>
      <c r="H202" s="95"/>
      <c r="I202" s="95"/>
      <c r="J202" s="95"/>
      <c r="K202" s="95"/>
    </row>
    <row r="203" spans="1:11" s="94" customFormat="1" ht="12.75" customHeight="1" x14ac:dyDescent="0.25">
      <c r="A203" s="112">
        <v>42947</v>
      </c>
      <c r="B203" s="113">
        <v>12.15</v>
      </c>
      <c r="C203" s="113" t="s">
        <v>99</v>
      </c>
      <c r="D203" s="133" t="s">
        <v>65</v>
      </c>
      <c r="F203" s="95"/>
      <c r="G203" s="95"/>
      <c r="H203" s="95"/>
      <c r="I203" s="95"/>
      <c r="J203" s="95"/>
      <c r="K203" s="95"/>
    </row>
    <row r="204" spans="1:11" s="94" customFormat="1" ht="12.75" customHeight="1" x14ac:dyDescent="0.25">
      <c r="A204" s="112">
        <v>42947</v>
      </c>
      <c r="B204" s="113">
        <v>11</v>
      </c>
      <c r="C204" s="113" t="s">
        <v>97</v>
      </c>
      <c r="D204" s="133" t="s">
        <v>65</v>
      </c>
      <c r="F204" s="95"/>
      <c r="G204" s="95"/>
      <c r="H204" s="95"/>
      <c r="I204" s="95"/>
      <c r="J204" s="95"/>
      <c r="K204" s="95"/>
    </row>
    <row r="205" spans="1:11" s="94" customFormat="1" ht="12.75" customHeight="1" x14ac:dyDescent="0.25">
      <c r="A205" s="112">
        <v>42963</v>
      </c>
      <c r="B205" s="113">
        <v>11.77</v>
      </c>
      <c r="C205" s="113" t="s">
        <v>101</v>
      </c>
      <c r="D205" s="133" t="s">
        <v>65</v>
      </c>
      <c r="F205" s="95"/>
      <c r="G205" s="95"/>
      <c r="H205" s="95"/>
      <c r="I205" s="95"/>
      <c r="J205" s="95"/>
      <c r="K205" s="95"/>
    </row>
    <row r="206" spans="1:11" s="94" customFormat="1" ht="12.75" customHeight="1" x14ac:dyDescent="0.25">
      <c r="A206" s="112">
        <v>42963</v>
      </c>
      <c r="B206" s="113">
        <v>11.86</v>
      </c>
      <c r="C206" s="113" t="s">
        <v>98</v>
      </c>
      <c r="D206" s="133" t="s">
        <v>65</v>
      </c>
      <c r="F206" s="95"/>
      <c r="G206" s="95"/>
      <c r="H206" s="95"/>
      <c r="I206" s="95"/>
      <c r="J206" s="95"/>
      <c r="K206" s="95"/>
    </row>
    <row r="207" spans="1:11" s="94" customFormat="1" ht="12.75" customHeight="1" x14ac:dyDescent="0.25">
      <c r="A207" s="112">
        <v>42963</v>
      </c>
      <c r="B207" s="113">
        <v>12.72</v>
      </c>
      <c r="C207" s="113" t="s">
        <v>98</v>
      </c>
      <c r="D207" s="133" t="s">
        <v>65</v>
      </c>
      <c r="F207" s="95"/>
      <c r="G207" s="95"/>
      <c r="H207" s="95"/>
      <c r="I207" s="95"/>
      <c r="J207" s="95"/>
      <c r="K207" s="95"/>
    </row>
    <row r="208" spans="1:11" s="94" customFormat="1" ht="12.75" customHeight="1" x14ac:dyDescent="0.25">
      <c r="A208" s="112">
        <v>42976</v>
      </c>
      <c r="B208" s="113">
        <v>12.63</v>
      </c>
      <c r="C208" s="113" t="s">
        <v>98</v>
      </c>
      <c r="D208" s="133" t="s">
        <v>65</v>
      </c>
      <c r="F208" s="95"/>
      <c r="G208" s="95"/>
      <c r="H208" s="95"/>
      <c r="I208" s="95"/>
      <c r="J208" s="95"/>
      <c r="K208" s="95"/>
    </row>
    <row r="209" spans="1:11" s="94" customFormat="1" ht="12.75" customHeight="1" x14ac:dyDescent="0.25">
      <c r="A209" s="112">
        <v>42976</v>
      </c>
      <c r="B209" s="113">
        <v>12.53</v>
      </c>
      <c r="C209" s="113" t="s">
        <v>102</v>
      </c>
      <c r="D209" s="133" t="s">
        <v>65</v>
      </c>
      <c r="F209" s="95"/>
      <c r="G209" s="95"/>
      <c r="H209" s="95"/>
      <c r="I209" s="95"/>
      <c r="J209" s="95"/>
      <c r="K209" s="95"/>
    </row>
    <row r="210" spans="1:11" s="94" customFormat="1" ht="12.75" customHeight="1" x14ac:dyDescent="0.25">
      <c r="A210" s="112">
        <v>42977</v>
      </c>
      <c r="B210" s="113">
        <v>8.32</v>
      </c>
      <c r="C210" s="113" t="s">
        <v>100</v>
      </c>
      <c r="D210" s="133" t="s">
        <v>65</v>
      </c>
      <c r="F210" s="95"/>
      <c r="G210" s="95"/>
      <c r="H210" s="95"/>
      <c r="I210" s="95"/>
      <c r="J210" s="95"/>
      <c r="K210" s="95"/>
    </row>
    <row r="211" spans="1:11" s="94" customFormat="1" ht="12.75" customHeight="1" x14ac:dyDescent="0.25">
      <c r="A211" s="112">
        <v>42977</v>
      </c>
      <c r="B211" s="113">
        <v>11.77</v>
      </c>
      <c r="C211" s="113" t="s">
        <v>99</v>
      </c>
      <c r="D211" s="133" t="s">
        <v>65</v>
      </c>
      <c r="F211" s="95"/>
      <c r="G211" s="95"/>
      <c r="H211" s="95"/>
      <c r="I211" s="95"/>
      <c r="J211" s="95"/>
      <c r="K211" s="95"/>
    </row>
    <row r="212" spans="1:11" s="94" customFormat="1" ht="12.75" customHeight="1" x14ac:dyDescent="0.25">
      <c r="A212" s="112">
        <v>42984</v>
      </c>
      <c r="B212" s="113">
        <v>15.78</v>
      </c>
      <c r="C212" s="113" t="s">
        <v>98</v>
      </c>
      <c r="D212" s="133" t="s">
        <v>65</v>
      </c>
      <c r="F212" s="95"/>
      <c r="G212" s="95"/>
      <c r="H212" s="95"/>
      <c r="I212" s="95"/>
      <c r="J212" s="95"/>
      <c r="K212" s="95"/>
    </row>
    <row r="213" spans="1:11" s="94" customFormat="1" ht="12.75" customHeight="1" x14ac:dyDescent="0.25">
      <c r="A213" s="112">
        <v>42984</v>
      </c>
      <c r="B213" s="113">
        <v>10.81</v>
      </c>
      <c r="C213" s="113" t="s">
        <v>97</v>
      </c>
      <c r="D213" s="133" t="s">
        <v>65</v>
      </c>
      <c r="F213" s="95"/>
      <c r="G213" s="95"/>
      <c r="H213" s="95"/>
      <c r="I213" s="95"/>
      <c r="J213" s="95"/>
      <c r="K213" s="95"/>
    </row>
    <row r="214" spans="1:11" s="94" customFormat="1" ht="12.75" customHeight="1" x14ac:dyDescent="0.25">
      <c r="A214" s="112">
        <v>43025</v>
      </c>
      <c r="B214" s="113">
        <v>53.47</v>
      </c>
      <c r="C214" s="113" t="s">
        <v>101</v>
      </c>
      <c r="D214" s="133" t="s">
        <v>65</v>
      </c>
      <c r="F214" s="95"/>
      <c r="G214" s="95"/>
      <c r="H214" s="95"/>
      <c r="I214" s="95"/>
      <c r="J214" s="95"/>
      <c r="K214" s="95"/>
    </row>
    <row r="215" spans="1:11" s="94" customFormat="1" ht="12.75" customHeight="1" x14ac:dyDescent="0.25">
      <c r="A215" s="112">
        <v>43027</v>
      </c>
      <c r="B215" s="113">
        <v>7.75</v>
      </c>
      <c r="C215" s="113" t="s">
        <v>99</v>
      </c>
      <c r="D215" s="133" t="s">
        <v>65</v>
      </c>
      <c r="F215" s="95"/>
      <c r="G215" s="95"/>
      <c r="H215" s="95"/>
      <c r="I215" s="95"/>
      <c r="J215" s="95"/>
      <c r="K215" s="95"/>
    </row>
    <row r="216" spans="1:11" s="94" customFormat="1" ht="12.75" customHeight="1" x14ac:dyDescent="0.25">
      <c r="A216" s="112">
        <v>43027</v>
      </c>
      <c r="B216" s="113">
        <v>10.14</v>
      </c>
      <c r="C216" s="113" t="s">
        <v>100</v>
      </c>
      <c r="D216" s="133" t="s">
        <v>65</v>
      </c>
      <c r="F216" s="95"/>
      <c r="G216" s="95"/>
      <c r="H216" s="95"/>
      <c r="I216" s="95"/>
      <c r="J216" s="95"/>
      <c r="K216" s="95"/>
    </row>
    <row r="217" spans="1:11" s="94" customFormat="1" ht="12.75" customHeight="1" x14ac:dyDescent="0.25">
      <c r="A217" s="112">
        <v>43081</v>
      </c>
      <c r="B217" s="113">
        <v>9.66</v>
      </c>
      <c r="C217" s="113" t="s">
        <v>101</v>
      </c>
      <c r="D217" s="133" t="s">
        <v>65</v>
      </c>
      <c r="F217" s="95"/>
      <c r="G217" s="95"/>
      <c r="H217" s="95"/>
      <c r="I217" s="95"/>
      <c r="J217" s="95"/>
      <c r="K217" s="95"/>
    </row>
    <row r="218" spans="1:11" s="94" customFormat="1" ht="12.75" customHeight="1" x14ac:dyDescent="0.25">
      <c r="A218" s="112">
        <v>43082</v>
      </c>
      <c r="B218" s="113">
        <v>13.39</v>
      </c>
      <c r="C218" s="113" t="s">
        <v>97</v>
      </c>
      <c r="D218" s="133" t="s">
        <v>65</v>
      </c>
      <c r="F218" s="95"/>
      <c r="G218" s="95"/>
      <c r="H218" s="95"/>
      <c r="I218" s="95"/>
      <c r="J218" s="95"/>
      <c r="K218" s="95"/>
    </row>
    <row r="219" spans="1:11" s="94" customFormat="1" ht="12.75" customHeight="1" x14ac:dyDescent="0.25">
      <c r="A219" s="112">
        <v>43134</v>
      </c>
      <c r="B219" s="113">
        <v>22.57</v>
      </c>
      <c r="C219" s="113" t="s">
        <v>103</v>
      </c>
      <c r="D219" s="133" t="s">
        <v>65</v>
      </c>
      <c r="F219" s="95"/>
      <c r="G219" s="95"/>
      <c r="H219" s="95"/>
      <c r="I219" s="95"/>
      <c r="J219" s="95"/>
      <c r="K219" s="95"/>
    </row>
    <row r="220" spans="1:11" s="94" customFormat="1" ht="12.75" customHeight="1" x14ac:dyDescent="0.25">
      <c r="A220" s="112">
        <v>43159</v>
      </c>
      <c r="B220" s="113">
        <v>10.14</v>
      </c>
      <c r="C220" s="113" t="s">
        <v>98</v>
      </c>
      <c r="D220" s="133" t="s">
        <v>65</v>
      </c>
      <c r="F220" s="95"/>
      <c r="G220" s="95"/>
      <c r="H220" s="95"/>
      <c r="I220" s="95"/>
      <c r="J220" s="95"/>
      <c r="K220" s="95"/>
    </row>
    <row r="221" spans="1:11" s="94" customFormat="1" ht="12.75" customHeight="1" x14ac:dyDescent="0.25">
      <c r="A221" s="112">
        <v>43159</v>
      </c>
      <c r="B221" s="113">
        <v>11.86</v>
      </c>
      <c r="C221" s="113" t="s">
        <v>97</v>
      </c>
      <c r="D221" s="133" t="s">
        <v>65</v>
      </c>
      <c r="F221" s="95"/>
      <c r="G221" s="95"/>
      <c r="H221" s="95"/>
      <c r="I221" s="95"/>
      <c r="J221" s="95"/>
      <c r="K221" s="95"/>
    </row>
    <row r="222" spans="1:11" s="94" customFormat="1" ht="12.75" customHeight="1" x14ac:dyDescent="0.25">
      <c r="A222" s="112">
        <v>43178</v>
      </c>
      <c r="B222" s="113">
        <v>11.67</v>
      </c>
      <c r="C222" s="113" t="s">
        <v>97</v>
      </c>
      <c r="D222" s="133" t="s">
        <v>65</v>
      </c>
      <c r="F222" s="95"/>
      <c r="G222" s="95"/>
      <c r="H222" s="95"/>
      <c r="I222" s="95"/>
      <c r="J222" s="95"/>
      <c r="K222" s="95"/>
    </row>
    <row r="223" spans="1:11" s="94" customFormat="1" ht="12.75" customHeight="1" x14ac:dyDescent="0.25">
      <c r="A223" s="112">
        <v>43178</v>
      </c>
      <c r="B223" s="113">
        <v>11.38</v>
      </c>
      <c r="C223" s="113" t="s">
        <v>98</v>
      </c>
      <c r="D223" s="133" t="s">
        <v>65</v>
      </c>
      <c r="F223" s="95"/>
      <c r="G223" s="95"/>
      <c r="H223" s="95"/>
      <c r="I223" s="95"/>
      <c r="J223" s="95"/>
      <c r="K223" s="95"/>
    </row>
    <row r="224" spans="1:11" s="94" customFormat="1" ht="12.75" customHeight="1" x14ac:dyDescent="0.25">
      <c r="A224" s="112">
        <v>43179</v>
      </c>
      <c r="B224" s="113">
        <v>7.37</v>
      </c>
      <c r="C224" s="113" t="s">
        <v>98</v>
      </c>
      <c r="D224" s="133" t="s">
        <v>65</v>
      </c>
      <c r="F224" s="95"/>
      <c r="G224" s="95"/>
      <c r="H224" s="95"/>
      <c r="I224" s="95"/>
      <c r="J224" s="95"/>
      <c r="K224" s="95"/>
    </row>
    <row r="225" spans="1:11" s="94" customFormat="1" ht="12.75" customHeight="1" x14ac:dyDescent="0.25">
      <c r="A225" s="112">
        <v>43179</v>
      </c>
      <c r="B225" s="113">
        <v>13.11</v>
      </c>
      <c r="C225" s="113" t="s">
        <v>100</v>
      </c>
      <c r="D225" s="133" t="s">
        <v>65</v>
      </c>
      <c r="F225" s="95"/>
      <c r="G225" s="95"/>
      <c r="H225" s="95"/>
      <c r="I225" s="95"/>
      <c r="J225" s="95"/>
      <c r="K225" s="95"/>
    </row>
    <row r="226" spans="1:11" s="94" customFormat="1" ht="12.75" customHeight="1" x14ac:dyDescent="0.25">
      <c r="A226" s="112">
        <v>43180</v>
      </c>
      <c r="B226" s="113">
        <v>11.77</v>
      </c>
      <c r="C226" s="113" t="s">
        <v>104</v>
      </c>
      <c r="D226" s="133" t="s">
        <v>65</v>
      </c>
      <c r="F226" s="95"/>
      <c r="G226" s="95"/>
      <c r="H226" s="95"/>
      <c r="I226" s="95"/>
      <c r="J226" s="95"/>
      <c r="K226" s="95"/>
    </row>
    <row r="227" spans="1:11" s="94" customFormat="1" ht="12.75" customHeight="1" x14ac:dyDescent="0.25">
      <c r="A227" s="112">
        <v>43180</v>
      </c>
      <c r="B227" s="113">
        <v>12.05</v>
      </c>
      <c r="C227" s="113" t="s">
        <v>101</v>
      </c>
      <c r="D227" s="133" t="s">
        <v>65</v>
      </c>
      <c r="F227" s="95"/>
      <c r="G227" s="95"/>
      <c r="H227" s="95"/>
      <c r="I227" s="95"/>
      <c r="J227" s="95"/>
      <c r="K227" s="95"/>
    </row>
    <row r="228" spans="1:11" s="94" customFormat="1" ht="12.75" customHeight="1" x14ac:dyDescent="0.25">
      <c r="A228" s="112">
        <v>43277</v>
      </c>
      <c r="B228" s="113">
        <v>34.909999999999997</v>
      </c>
      <c r="C228" s="113" t="s">
        <v>64</v>
      </c>
      <c r="D228" s="133" t="s">
        <v>65</v>
      </c>
      <c r="F228" s="95"/>
      <c r="G228" s="95"/>
      <c r="H228" s="95"/>
      <c r="I228" s="95"/>
      <c r="J228" s="95"/>
      <c r="K228" s="95"/>
    </row>
    <row r="229" spans="1:11" s="94" customFormat="1" ht="12.75" customHeight="1" x14ac:dyDescent="0.25">
      <c r="A229" s="114" t="s">
        <v>105</v>
      </c>
      <c r="B229" s="113">
        <v>13.3</v>
      </c>
      <c r="C229" s="113" t="s">
        <v>97</v>
      </c>
      <c r="D229" s="133" t="s">
        <v>65</v>
      </c>
      <c r="F229" s="95"/>
      <c r="G229" s="95"/>
      <c r="H229" s="95"/>
      <c r="I229" s="95"/>
      <c r="J229" s="95"/>
      <c r="K229" s="95"/>
    </row>
    <row r="230" spans="1:11" s="94" customFormat="1" ht="12.75" customHeight="1" x14ac:dyDescent="0.25">
      <c r="A230" s="114" t="s">
        <v>105</v>
      </c>
      <c r="B230" s="113">
        <v>15.5</v>
      </c>
      <c r="C230" s="113" t="s">
        <v>104</v>
      </c>
      <c r="D230" s="133" t="s">
        <v>65</v>
      </c>
      <c r="F230" s="95"/>
      <c r="G230" s="95"/>
      <c r="H230" s="95"/>
      <c r="I230" s="95"/>
      <c r="J230" s="95"/>
      <c r="K230" s="95"/>
    </row>
    <row r="231" spans="1:11" s="94" customFormat="1" ht="12.75" customHeight="1" x14ac:dyDescent="0.25">
      <c r="A231" s="114" t="s">
        <v>106</v>
      </c>
      <c r="B231" s="113">
        <v>12.72</v>
      </c>
      <c r="C231" s="113" t="s">
        <v>97</v>
      </c>
      <c r="D231" s="133" t="s">
        <v>65</v>
      </c>
      <c r="F231" s="95"/>
      <c r="G231" s="95"/>
      <c r="H231" s="95"/>
      <c r="I231" s="95"/>
      <c r="J231" s="95"/>
      <c r="K231" s="95"/>
    </row>
    <row r="232" spans="1:11" s="94" customFormat="1" ht="12.75" customHeight="1" x14ac:dyDescent="0.25">
      <c r="A232" s="114" t="s">
        <v>107</v>
      </c>
      <c r="B232" s="113">
        <v>12.44</v>
      </c>
      <c r="C232" s="113" t="s">
        <v>98</v>
      </c>
      <c r="D232" s="133" t="s">
        <v>65</v>
      </c>
      <c r="F232" s="95"/>
      <c r="G232" s="95"/>
      <c r="H232" s="95"/>
      <c r="I232" s="95"/>
      <c r="J232" s="95"/>
      <c r="K232" s="95"/>
    </row>
    <row r="233" spans="1:11" s="94" customFormat="1" ht="12.75" customHeight="1" x14ac:dyDescent="0.25">
      <c r="A233" s="114" t="s">
        <v>107</v>
      </c>
      <c r="B233" s="113">
        <v>13.87</v>
      </c>
      <c r="C233" s="113" t="s">
        <v>97</v>
      </c>
      <c r="D233" s="133" t="s">
        <v>65</v>
      </c>
      <c r="F233" s="95"/>
      <c r="G233" s="95"/>
      <c r="H233" s="95"/>
      <c r="I233" s="95"/>
      <c r="J233" s="95"/>
      <c r="K233" s="95"/>
    </row>
    <row r="234" spans="1:11" s="94" customFormat="1" ht="12.75" customHeight="1" x14ac:dyDescent="0.25">
      <c r="A234" s="114" t="s">
        <v>108</v>
      </c>
      <c r="B234" s="113">
        <v>13.77</v>
      </c>
      <c r="C234" s="113" t="s">
        <v>98</v>
      </c>
      <c r="D234" s="133" t="s">
        <v>65</v>
      </c>
      <c r="F234" s="95"/>
      <c r="G234" s="95"/>
      <c r="H234" s="95"/>
      <c r="I234" s="95"/>
      <c r="J234" s="95"/>
      <c r="K234" s="95"/>
    </row>
    <row r="235" spans="1:11" s="94" customFormat="1" ht="12.75" customHeight="1" x14ac:dyDescent="0.25">
      <c r="A235" s="114" t="s">
        <v>108</v>
      </c>
      <c r="B235" s="113">
        <v>37.5</v>
      </c>
      <c r="C235" s="113" t="s">
        <v>68</v>
      </c>
      <c r="D235" s="133" t="s">
        <v>65</v>
      </c>
      <c r="F235" s="95"/>
      <c r="G235" s="95"/>
      <c r="H235" s="95"/>
      <c r="I235" s="95"/>
      <c r="J235" s="95"/>
      <c r="K235" s="95"/>
    </row>
    <row r="236" spans="1:11" s="94" customFormat="1" ht="12.75" customHeight="1" x14ac:dyDescent="0.25">
      <c r="A236" s="114" t="s">
        <v>109</v>
      </c>
      <c r="B236" s="113">
        <v>11.48</v>
      </c>
      <c r="C236" s="113" t="s">
        <v>104</v>
      </c>
      <c r="D236" s="133" t="s">
        <v>65</v>
      </c>
      <c r="F236" s="95"/>
      <c r="G236" s="95"/>
      <c r="H236" s="95"/>
      <c r="I236" s="95"/>
      <c r="J236" s="95"/>
      <c r="K236" s="95"/>
    </row>
    <row r="237" spans="1:11" s="94" customFormat="1" ht="12.75" customHeight="1" x14ac:dyDescent="0.25">
      <c r="A237" s="114" t="s">
        <v>109</v>
      </c>
      <c r="B237" s="113">
        <v>12.72</v>
      </c>
      <c r="C237" s="113" t="s">
        <v>100</v>
      </c>
      <c r="D237" s="133" t="s">
        <v>65</v>
      </c>
      <c r="F237" s="95"/>
      <c r="G237" s="95"/>
      <c r="H237" s="95"/>
      <c r="I237" s="95"/>
      <c r="J237" s="95"/>
      <c r="K237" s="95"/>
    </row>
    <row r="238" spans="1:11" s="94" customFormat="1" ht="12.75" customHeight="1" x14ac:dyDescent="0.25">
      <c r="A238" s="114" t="s">
        <v>110</v>
      </c>
      <c r="B238" s="113">
        <v>29.65</v>
      </c>
      <c r="C238" s="113" t="s">
        <v>68</v>
      </c>
      <c r="D238" s="133" t="s">
        <v>65</v>
      </c>
      <c r="F238" s="95"/>
      <c r="G238" s="95"/>
      <c r="H238" s="95"/>
      <c r="I238" s="95"/>
      <c r="J238" s="95"/>
      <c r="K238" s="95"/>
    </row>
    <row r="239" spans="1:11" s="94" customFormat="1" ht="12.75" customHeight="1" x14ac:dyDescent="0.25">
      <c r="A239" s="114" t="s">
        <v>95</v>
      </c>
      <c r="B239" s="113">
        <v>34.909999999999997</v>
      </c>
      <c r="C239" s="113" t="s">
        <v>101</v>
      </c>
      <c r="D239" s="133" t="s">
        <v>65</v>
      </c>
      <c r="F239" s="95"/>
      <c r="G239" s="95"/>
      <c r="H239" s="95"/>
      <c r="I239" s="95"/>
      <c r="J239" s="95"/>
      <c r="K239" s="95"/>
    </row>
    <row r="240" spans="1:11" s="94" customFormat="1" ht="12.75" customHeight="1" x14ac:dyDescent="0.25">
      <c r="A240" s="114" t="s">
        <v>95</v>
      </c>
      <c r="B240" s="113">
        <v>10.52</v>
      </c>
      <c r="C240" s="113" t="s">
        <v>98</v>
      </c>
      <c r="D240" s="133" t="s">
        <v>65</v>
      </c>
      <c r="F240" s="95"/>
      <c r="G240" s="95"/>
      <c r="H240" s="95"/>
      <c r="I240" s="95"/>
      <c r="J240" s="95"/>
      <c r="K240" s="95"/>
    </row>
    <row r="241" spans="1:11" s="94" customFormat="1" ht="12.75" customHeight="1" x14ac:dyDescent="0.25">
      <c r="A241" s="114" t="s">
        <v>111</v>
      </c>
      <c r="B241" s="113">
        <v>9.85</v>
      </c>
      <c r="C241" s="113" t="s">
        <v>98</v>
      </c>
      <c r="D241" s="133" t="s">
        <v>65</v>
      </c>
      <c r="F241" s="95"/>
      <c r="G241" s="95"/>
      <c r="H241" s="95"/>
      <c r="I241" s="95"/>
      <c r="J241" s="95"/>
      <c r="K241" s="95"/>
    </row>
    <row r="242" spans="1:11" s="94" customFormat="1" ht="12.75" customHeight="1" x14ac:dyDescent="0.25">
      <c r="A242" s="114" t="s">
        <v>111</v>
      </c>
      <c r="B242" s="113">
        <v>11.57</v>
      </c>
      <c r="C242" s="113" t="s">
        <v>97</v>
      </c>
      <c r="D242" s="133" t="s">
        <v>65</v>
      </c>
      <c r="F242" s="95"/>
      <c r="G242" s="95"/>
      <c r="H242" s="95"/>
      <c r="I242" s="95"/>
      <c r="J242" s="95"/>
      <c r="K242" s="95"/>
    </row>
    <row r="243" spans="1:11" s="94" customFormat="1" ht="12.75" customHeight="1" x14ac:dyDescent="0.25">
      <c r="A243" s="91"/>
      <c r="B243" s="100"/>
      <c r="C243" s="92"/>
      <c r="D243" s="93"/>
      <c r="F243" s="95"/>
      <c r="G243" s="95"/>
      <c r="H243" s="95"/>
      <c r="I243" s="95"/>
      <c r="J243" s="95"/>
      <c r="K243" s="95"/>
    </row>
    <row r="244" spans="1:11" s="94" customFormat="1" ht="12.75" customHeight="1" x14ac:dyDescent="0.25">
      <c r="A244" s="91"/>
      <c r="B244" s="100"/>
      <c r="C244" s="92"/>
      <c r="D244" s="93"/>
      <c r="F244" s="95"/>
      <c r="G244" s="95"/>
      <c r="H244" s="95"/>
      <c r="I244" s="95"/>
      <c r="J244" s="95"/>
      <c r="K244" s="95"/>
    </row>
    <row r="245" spans="1:11" s="94" customFormat="1" ht="12.75" customHeight="1" x14ac:dyDescent="0.25">
      <c r="A245" s="91"/>
      <c r="B245" s="100"/>
      <c r="C245" s="92"/>
      <c r="D245" s="93"/>
    </row>
    <row r="246" spans="1:11" s="94" customFormat="1" ht="12.75" hidden="1" customHeight="1" x14ac:dyDescent="0.25">
      <c r="A246" s="91"/>
      <c r="B246" s="92"/>
      <c r="C246" s="92"/>
      <c r="D246" s="93"/>
    </row>
    <row r="247" spans="1:11" ht="19.5" customHeight="1" x14ac:dyDescent="0.25">
      <c r="A247" s="42" t="s">
        <v>4</v>
      </c>
      <c r="B247" s="46">
        <f>SUM(B197:B246)</f>
        <v>655.43000000000006</v>
      </c>
      <c r="C247" s="89"/>
      <c r="D247" s="90"/>
    </row>
    <row r="248" spans="1:11" ht="5.25" customHeight="1" x14ac:dyDescent="0.25">
      <c r="A248" s="25"/>
      <c r="B248" s="105"/>
      <c r="C248" s="105"/>
      <c r="D248" s="105"/>
    </row>
    <row r="249" spans="1:11" s="7" customFormat="1" ht="34.5" customHeight="1" x14ac:dyDescent="0.25">
      <c r="A249" s="27" t="s">
        <v>7</v>
      </c>
      <c r="B249" s="47">
        <f>B16+B193+B247</f>
        <v>14210.239999999998</v>
      </c>
      <c r="C249" s="8"/>
      <c r="D249" s="88"/>
    </row>
    <row r="250" spans="1:11" s="105" customFormat="1" ht="13" x14ac:dyDescent="0.3">
      <c r="B250" s="39"/>
      <c r="C250" s="40"/>
      <c r="D250" s="40"/>
    </row>
    <row r="251" spans="1:11" x14ac:dyDescent="0.25">
      <c r="A251" s="25"/>
      <c r="B251" s="105"/>
      <c r="C251" s="105"/>
      <c r="D251" s="105"/>
    </row>
    <row r="252" spans="1:11" x14ac:dyDescent="0.25">
      <c r="A252" s="25"/>
      <c r="B252" s="105"/>
      <c r="C252" s="105"/>
      <c r="D252" s="105"/>
    </row>
    <row r="253" spans="1:11" x14ac:dyDescent="0.25">
      <c r="A253" s="25"/>
      <c r="B253" s="105"/>
      <c r="C253" s="105"/>
      <c r="D253" s="105"/>
    </row>
    <row r="254" spans="1:11" x14ac:dyDescent="0.25">
      <c r="A254" s="25"/>
      <c r="B254" s="105"/>
      <c r="C254" s="105"/>
      <c r="D254" s="105"/>
    </row>
    <row r="255" spans="1:11" x14ac:dyDescent="0.25">
      <c r="A255" s="25"/>
      <c r="B255" s="105"/>
      <c r="C255" s="105"/>
      <c r="D255" s="105"/>
    </row>
    <row r="256" spans="1:11" x14ac:dyDescent="0.25">
      <c r="A256" s="25"/>
      <c r="B256" s="105"/>
      <c r="C256" s="105"/>
      <c r="D256" s="105"/>
    </row>
    <row r="257" spans="1:4" x14ac:dyDescent="0.25">
      <c r="A257" s="25"/>
      <c r="B257" s="105"/>
      <c r="C257" s="105"/>
      <c r="D257" s="105"/>
    </row>
    <row r="258" spans="1:4" x14ac:dyDescent="0.25">
      <c r="A258" s="25"/>
      <c r="B258" s="105"/>
      <c r="C258" s="105"/>
      <c r="D258" s="105"/>
    </row>
    <row r="259" spans="1:4" x14ac:dyDescent="0.25">
      <c r="A259" s="25"/>
      <c r="B259" s="105"/>
      <c r="C259" s="105"/>
      <c r="D259" s="105"/>
    </row>
    <row r="260" spans="1:4" x14ac:dyDescent="0.25">
      <c r="A260" s="25"/>
      <c r="B260" s="105"/>
      <c r="C260" s="105"/>
      <c r="D260" s="105"/>
    </row>
    <row r="261" spans="1:4" x14ac:dyDescent="0.25">
      <c r="A261" s="25"/>
      <c r="B261" s="105"/>
      <c r="C261" s="105"/>
      <c r="D261" s="105"/>
    </row>
  </sheetData>
  <sheetProtection formatCells="0" formatColumns="0" formatRows="0" insertColumns="0" insertRows="0"/>
  <mergeCells count="9">
    <mergeCell ref="A6:D6"/>
    <mergeCell ref="A7:D7"/>
    <mergeCell ref="A18:C18"/>
    <mergeCell ref="A195:C195"/>
    <mergeCell ref="A1:D1"/>
    <mergeCell ref="B2:D2"/>
    <mergeCell ref="B3:D3"/>
    <mergeCell ref="B4:D4"/>
    <mergeCell ref="A5:D5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zoomScaleNormal="100" workbookViewId="0">
      <selection activeCell="B64" sqref="B64"/>
    </sheetView>
  </sheetViews>
  <sheetFormatPr defaultColWidth="9.1796875" defaultRowHeight="12.5" x14ac:dyDescent="0.25"/>
  <cols>
    <col min="1" max="1" width="27.54296875" style="104" customWidth="1"/>
    <col min="2" max="2" width="23.54296875" style="104" customWidth="1"/>
    <col min="3" max="3" width="86" style="104" bestFit="1" customWidth="1"/>
    <col min="4" max="6" width="27.54296875" style="104" customWidth="1"/>
    <col min="7" max="16384" width="9.1796875" style="15"/>
  </cols>
  <sheetData>
    <row r="1" spans="1:7" ht="36" customHeight="1" x14ac:dyDescent="0.25">
      <c r="A1" s="158" t="s">
        <v>24</v>
      </c>
      <c r="B1" s="158"/>
      <c r="C1" s="158"/>
      <c r="D1" s="158"/>
      <c r="E1" s="158"/>
      <c r="F1" s="158"/>
    </row>
    <row r="2" spans="1:7" ht="36" customHeight="1" x14ac:dyDescent="0.25">
      <c r="A2" s="30" t="s">
        <v>8</v>
      </c>
      <c r="B2" s="162" t="str">
        <f>'CE Travel'!B2</f>
        <v>Museum of NZ Te Papa Tongarewa</v>
      </c>
      <c r="C2" s="162"/>
      <c r="D2" s="162"/>
      <c r="E2" s="162"/>
      <c r="F2" s="162"/>
      <c r="G2" s="31"/>
    </row>
    <row r="3" spans="1:7" ht="36" customHeight="1" x14ac:dyDescent="0.25">
      <c r="A3" s="30" t="s">
        <v>49</v>
      </c>
      <c r="B3" s="163" t="s">
        <v>48</v>
      </c>
      <c r="C3" s="163"/>
      <c r="D3" s="163"/>
      <c r="E3" s="163"/>
      <c r="F3" s="163"/>
      <c r="G3" s="32"/>
    </row>
    <row r="4" spans="1:7" ht="36" customHeight="1" x14ac:dyDescent="0.25">
      <c r="A4" s="30" t="s">
        <v>3</v>
      </c>
      <c r="B4" s="163" t="str">
        <f>'CE Travel'!B4</f>
        <v xml:space="preserve">1 July 2017 to 30 June 2018 </v>
      </c>
      <c r="C4" s="163"/>
      <c r="D4" s="163"/>
      <c r="E4" s="163"/>
      <c r="F4" s="163"/>
      <c r="G4" s="32"/>
    </row>
    <row r="5" spans="1:7" s="13" customFormat="1" ht="36" customHeight="1" x14ac:dyDescent="0.35">
      <c r="A5" s="164" t="s">
        <v>34</v>
      </c>
      <c r="B5" s="165"/>
      <c r="C5" s="166"/>
      <c r="D5" s="166"/>
      <c r="E5" s="166"/>
      <c r="F5" s="167"/>
    </row>
    <row r="6" spans="1:7" s="13" customFormat="1" ht="19.5" customHeight="1" x14ac:dyDescent="0.35">
      <c r="A6" s="159" t="s">
        <v>41</v>
      </c>
      <c r="B6" s="160"/>
      <c r="C6" s="160"/>
      <c r="D6" s="160"/>
      <c r="E6" s="160"/>
      <c r="F6" s="161"/>
    </row>
    <row r="7" spans="1:7" s="3" customFormat="1" ht="36" customHeight="1" x14ac:dyDescent="0.35">
      <c r="A7" s="156" t="s">
        <v>21</v>
      </c>
      <c r="B7" s="157"/>
      <c r="C7" s="82"/>
      <c r="D7" s="82"/>
      <c r="E7" s="82"/>
      <c r="F7" s="83"/>
    </row>
    <row r="8" spans="1:7" ht="26" x14ac:dyDescent="0.3">
      <c r="A8" s="18" t="s">
        <v>0</v>
      </c>
      <c r="B8" s="26" t="s">
        <v>359</v>
      </c>
      <c r="C8" s="2" t="s">
        <v>5</v>
      </c>
      <c r="D8" s="2" t="s">
        <v>13</v>
      </c>
      <c r="E8" s="2" t="s">
        <v>12</v>
      </c>
      <c r="F8" s="9" t="s">
        <v>1</v>
      </c>
    </row>
    <row r="9" spans="1:7" s="85" customFormat="1" ht="16.5" hidden="1" customHeight="1" x14ac:dyDescent="0.25">
      <c r="A9" s="97"/>
      <c r="B9" s="101"/>
      <c r="C9" s="98"/>
      <c r="D9" s="98"/>
      <c r="E9" s="98"/>
      <c r="F9" s="99"/>
    </row>
    <row r="10" spans="1:7" s="85" customFormat="1" x14ac:dyDescent="0.25">
      <c r="A10" s="97" t="s">
        <v>44</v>
      </c>
      <c r="B10" s="101"/>
      <c r="C10" s="98"/>
      <c r="D10" s="98"/>
      <c r="E10" s="98"/>
      <c r="F10" s="99"/>
    </row>
    <row r="11" spans="1:7" s="85" customFormat="1" x14ac:dyDescent="0.25">
      <c r="A11" s="116" t="s">
        <v>119</v>
      </c>
      <c r="B11" s="117">
        <v>50.61</v>
      </c>
      <c r="C11" s="119" t="s">
        <v>120</v>
      </c>
      <c r="D11" s="119" t="s">
        <v>118</v>
      </c>
      <c r="E11" s="119" t="s">
        <v>121</v>
      </c>
      <c r="F11" s="135" t="s">
        <v>122</v>
      </c>
    </row>
    <row r="12" spans="1:7" s="85" customFormat="1" x14ac:dyDescent="0.25">
      <c r="A12" s="118">
        <v>42928</v>
      </c>
      <c r="B12" s="117">
        <v>4.8</v>
      </c>
      <c r="C12" s="114" t="s">
        <v>123</v>
      </c>
      <c r="D12" s="119" t="s">
        <v>118</v>
      </c>
      <c r="E12" s="114" t="s">
        <v>121</v>
      </c>
      <c r="F12" s="136" t="s">
        <v>124</v>
      </c>
    </row>
    <row r="13" spans="1:7" s="85" customFormat="1" x14ac:dyDescent="0.25">
      <c r="A13" s="116" t="s">
        <v>125</v>
      </c>
      <c r="B13" s="117">
        <v>31.22</v>
      </c>
      <c r="C13" s="119" t="s">
        <v>126</v>
      </c>
      <c r="D13" s="119" t="s">
        <v>118</v>
      </c>
      <c r="E13" s="119" t="s">
        <v>121</v>
      </c>
      <c r="F13" s="135" t="s">
        <v>127</v>
      </c>
    </row>
    <row r="14" spans="1:7" s="85" customFormat="1" x14ac:dyDescent="0.25">
      <c r="A14" s="118">
        <v>42948</v>
      </c>
      <c r="B14" s="117">
        <v>9.1</v>
      </c>
      <c r="C14" s="114" t="s">
        <v>128</v>
      </c>
      <c r="D14" s="119" t="s">
        <v>118</v>
      </c>
      <c r="E14" s="114" t="s">
        <v>129</v>
      </c>
      <c r="F14" s="136" t="s">
        <v>124</v>
      </c>
    </row>
    <row r="15" spans="1:7" s="85" customFormat="1" x14ac:dyDescent="0.25">
      <c r="A15" s="116" t="s">
        <v>71</v>
      </c>
      <c r="B15" s="117">
        <v>19.91</v>
      </c>
      <c r="C15" s="119" t="s">
        <v>130</v>
      </c>
      <c r="D15" s="119" t="s">
        <v>118</v>
      </c>
      <c r="E15" s="119" t="s">
        <v>121</v>
      </c>
      <c r="F15" s="135" t="s">
        <v>131</v>
      </c>
    </row>
    <row r="16" spans="1:7" s="85" customFormat="1" x14ac:dyDescent="0.25">
      <c r="A16" s="116" t="s">
        <v>132</v>
      </c>
      <c r="B16" s="117">
        <v>9.48</v>
      </c>
      <c r="C16" s="119" t="s">
        <v>133</v>
      </c>
      <c r="D16" s="119" t="s">
        <v>118</v>
      </c>
      <c r="E16" s="119" t="s">
        <v>121</v>
      </c>
      <c r="F16" s="135" t="s">
        <v>131</v>
      </c>
    </row>
    <row r="17" spans="1:6" s="85" customFormat="1" x14ac:dyDescent="0.25">
      <c r="A17" s="118">
        <v>42972</v>
      </c>
      <c r="B17" s="117">
        <v>13.5</v>
      </c>
      <c r="C17" s="114" t="s">
        <v>134</v>
      </c>
      <c r="D17" s="119" t="s">
        <v>118</v>
      </c>
      <c r="E17" s="114" t="s">
        <v>121</v>
      </c>
      <c r="F17" s="136" t="s">
        <v>124</v>
      </c>
    </row>
    <row r="18" spans="1:6" s="85" customFormat="1" x14ac:dyDescent="0.25">
      <c r="A18" s="118">
        <v>42975</v>
      </c>
      <c r="B18" s="117">
        <v>9.8000000000000007</v>
      </c>
      <c r="C18" s="114" t="s">
        <v>135</v>
      </c>
      <c r="D18" s="119" t="s">
        <v>118</v>
      </c>
      <c r="E18" s="114" t="s">
        <v>136</v>
      </c>
      <c r="F18" s="136" t="s">
        <v>124</v>
      </c>
    </row>
    <row r="19" spans="1:6" s="85" customFormat="1" x14ac:dyDescent="0.25">
      <c r="A19" s="118">
        <v>42979</v>
      </c>
      <c r="B19" s="117">
        <v>9.5399999999999991</v>
      </c>
      <c r="C19" s="114" t="s">
        <v>137</v>
      </c>
      <c r="D19" s="119" t="s">
        <v>118</v>
      </c>
      <c r="E19" s="114" t="s">
        <v>136</v>
      </c>
      <c r="F19" s="136" t="s">
        <v>124</v>
      </c>
    </row>
    <row r="20" spans="1:6" s="85" customFormat="1" x14ac:dyDescent="0.25">
      <c r="A20" s="118">
        <v>42989</v>
      </c>
      <c r="B20" s="117">
        <v>8</v>
      </c>
      <c r="C20" s="114" t="s">
        <v>138</v>
      </c>
      <c r="D20" s="119" t="s">
        <v>118</v>
      </c>
      <c r="E20" s="114" t="s">
        <v>136</v>
      </c>
      <c r="F20" s="136" t="s">
        <v>124</v>
      </c>
    </row>
    <row r="21" spans="1:6" s="85" customFormat="1" x14ac:dyDescent="0.25">
      <c r="A21" s="116" t="s">
        <v>139</v>
      </c>
      <c r="B21" s="117">
        <v>10.43</v>
      </c>
      <c r="C21" s="119" t="s">
        <v>140</v>
      </c>
      <c r="D21" s="119" t="s">
        <v>118</v>
      </c>
      <c r="E21" s="119" t="s">
        <v>121</v>
      </c>
      <c r="F21" s="135" t="s">
        <v>141</v>
      </c>
    </row>
    <row r="22" spans="1:6" s="85" customFormat="1" x14ac:dyDescent="0.25">
      <c r="A22" s="116" t="s">
        <v>142</v>
      </c>
      <c r="B22" s="117">
        <v>5.57</v>
      </c>
      <c r="C22" s="119" t="s">
        <v>143</v>
      </c>
      <c r="D22" s="119" t="s">
        <v>118</v>
      </c>
      <c r="E22" s="119" t="s">
        <v>121</v>
      </c>
      <c r="F22" s="135" t="s">
        <v>144</v>
      </c>
    </row>
    <row r="23" spans="1:6" s="85" customFormat="1" x14ac:dyDescent="0.25">
      <c r="A23" s="118">
        <v>42992</v>
      </c>
      <c r="B23" s="117">
        <v>58.2</v>
      </c>
      <c r="C23" s="114" t="s">
        <v>145</v>
      </c>
      <c r="D23" s="119" t="s">
        <v>118</v>
      </c>
      <c r="E23" s="114" t="s">
        <v>136</v>
      </c>
      <c r="F23" s="136" t="s">
        <v>122</v>
      </c>
    </row>
    <row r="24" spans="1:6" s="85" customFormat="1" x14ac:dyDescent="0.25">
      <c r="A24" s="116" t="s">
        <v>146</v>
      </c>
      <c r="B24" s="117">
        <v>12.61</v>
      </c>
      <c r="C24" s="119" t="s">
        <v>147</v>
      </c>
      <c r="D24" s="119" t="s">
        <v>118</v>
      </c>
      <c r="E24" s="119" t="s">
        <v>121</v>
      </c>
      <c r="F24" s="135" t="s">
        <v>122</v>
      </c>
    </row>
    <row r="25" spans="1:6" s="85" customFormat="1" x14ac:dyDescent="0.25">
      <c r="A25" s="116" t="s">
        <v>146</v>
      </c>
      <c r="B25" s="117">
        <v>8.26</v>
      </c>
      <c r="C25" s="119" t="s">
        <v>148</v>
      </c>
      <c r="D25" s="119" t="s">
        <v>118</v>
      </c>
      <c r="E25" s="119" t="s">
        <v>121</v>
      </c>
      <c r="F25" s="135" t="s">
        <v>149</v>
      </c>
    </row>
    <row r="26" spans="1:6" s="85" customFormat="1" x14ac:dyDescent="0.25">
      <c r="A26" s="118">
        <v>42996</v>
      </c>
      <c r="B26" s="117">
        <v>24.7</v>
      </c>
      <c r="C26" s="114" t="s">
        <v>150</v>
      </c>
      <c r="D26" s="119" t="s">
        <v>118</v>
      </c>
      <c r="E26" s="114" t="s">
        <v>136</v>
      </c>
      <c r="F26" s="136" t="s">
        <v>124</v>
      </c>
    </row>
    <row r="27" spans="1:6" s="85" customFormat="1" x14ac:dyDescent="0.25">
      <c r="A27" s="118">
        <v>42996</v>
      </c>
      <c r="B27" s="117">
        <v>8.5</v>
      </c>
      <c r="C27" s="114" t="s">
        <v>151</v>
      </c>
      <c r="D27" s="119" t="s">
        <v>118</v>
      </c>
      <c r="E27" s="114" t="s">
        <v>121</v>
      </c>
      <c r="F27" s="136" t="s">
        <v>124</v>
      </c>
    </row>
    <row r="28" spans="1:6" s="85" customFormat="1" x14ac:dyDescent="0.25">
      <c r="A28" s="118">
        <v>43000</v>
      </c>
      <c r="B28" s="117">
        <v>8.8000000000000007</v>
      </c>
      <c r="C28" s="114" t="s">
        <v>152</v>
      </c>
      <c r="D28" s="119" t="s">
        <v>118</v>
      </c>
      <c r="E28" s="114" t="s">
        <v>136</v>
      </c>
      <c r="F28" s="136" t="s">
        <v>124</v>
      </c>
    </row>
    <row r="29" spans="1:6" s="85" customFormat="1" x14ac:dyDescent="0.25">
      <c r="A29" s="118">
        <v>43007</v>
      </c>
      <c r="B29" s="117">
        <v>13.5</v>
      </c>
      <c r="C29" s="114" t="s">
        <v>153</v>
      </c>
      <c r="D29" s="119" t="s">
        <v>118</v>
      </c>
      <c r="E29" s="114" t="s">
        <v>136</v>
      </c>
      <c r="F29" s="136" t="s">
        <v>124</v>
      </c>
    </row>
    <row r="30" spans="1:6" s="85" customFormat="1" x14ac:dyDescent="0.25">
      <c r="A30" s="118">
        <v>43007</v>
      </c>
      <c r="B30" s="117">
        <v>7.56</v>
      </c>
      <c r="C30" s="114" t="s">
        <v>153</v>
      </c>
      <c r="D30" s="119" t="s">
        <v>118</v>
      </c>
      <c r="E30" s="114" t="s">
        <v>136</v>
      </c>
      <c r="F30" s="136" t="s">
        <v>124</v>
      </c>
    </row>
    <row r="31" spans="1:6" s="85" customFormat="1" x14ac:dyDescent="0.25">
      <c r="A31" s="118">
        <v>43012</v>
      </c>
      <c r="B31" s="117">
        <v>10.3</v>
      </c>
      <c r="C31" s="114" t="s">
        <v>154</v>
      </c>
      <c r="D31" s="119" t="s">
        <v>118</v>
      </c>
      <c r="E31" s="114" t="s">
        <v>136</v>
      </c>
      <c r="F31" s="136" t="s">
        <v>124</v>
      </c>
    </row>
    <row r="32" spans="1:6" s="85" customFormat="1" x14ac:dyDescent="0.25">
      <c r="A32" s="118">
        <v>43014</v>
      </c>
      <c r="B32" s="117">
        <v>4.8</v>
      </c>
      <c r="C32" s="114" t="s">
        <v>155</v>
      </c>
      <c r="D32" s="119" t="s">
        <v>118</v>
      </c>
      <c r="E32" s="114" t="s">
        <v>121</v>
      </c>
      <c r="F32" s="136" t="s">
        <v>124</v>
      </c>
    </row>
    <row r="33" spans="1:6" s="85" customFormat="1" x14ac:dyDescent="0.25">
      <c r="A33" s="116" t="s">
        <v>156</v>
      </c>
      <c r="B33" s="117">
        <v>5.65</v>
      </c>
      <c r="C33" s="119" t="s">
        <v>157</v>
      </c>
      <c r="D33" s="119" t="s">
        <v>118</v>
      </c>
      <c r="E33" s="119" t="s">
        <v>136</v>
      </c>
      <c r="F33" s="135" t="s">
        <v>158</v>
      </c>
    </row>
    <row r="34" spans="1:6" s="85" customFormat="1" x14ac:dyDescent="0.25">
      <c r="A34" s="116" t="s">
        <v>159</v>
      </c>
      <c r="B34" s="117">
        <v>8.09</v>
      </c>
      <c r="C34" s="119" t="s">
        <v>160</v>
      </c>
      <c r="D34" s="119" t="s">
        <v>118</v>
      </c>
      <c r="E34" s="119" t="s">
        <v>136</v>
      </c>
      <c r="F34" s="135" t="s">
        <v>141</v>
      </c>
    </row>
    <row r="35" spans="1:6" s="85" customFormat="1" x14ac:dyDescent="0.25">
      <c r="A35" s="118">
        <v>43040</v>
      </c>
      <c r="B35" s="117">
        <v>114.8</v>
      </c>
      <c r="C35" s="114" t="s">
        <v>161</v>
      </c>
      <c r="D35" s="119" t="s">
        <v>118</v>
      </c>
      <c r="E35" s="114" t="s">
        <v>121</v>
      </c>
      <c r="F35" s="136" t="s">
        <v>124</v>
      </c>
    </row>
    <row r="36" spans="1:6" s="85" customFormat="1" x14ac:dyDescent="0.25">
      <c r="A36" s="118">
        <v>43054</v>
      </c>
      <c r="B36" s="117">
        <v>47.39</v>
      </c>
      <c r="C36" s="119" t="s">
        <v>162</v>
      </c>
      <c r="D36" s="119" t="s">
        <v>118</v>
      </c>
      <c r="E36" s="114" t="s">
        <v>121</v>
      </c>
      <c r="F36" s="135" t="s">
        <v>141</v>
      </c>
    </row>
    <row r="37" spans="1:6" s="85" customFormat="1" x14ac:dyDescent="0.25">
      <c r="A37" s="118">
        <v>43055</v>
      </c>
      <c r="B37" s="117">
        <v>58.26</v>
      </c>
      <c r="C37" s="119" t="s">
        <v>163</v>
      </c>
      <c r="D37" s="119" t="s">
        <v>118</v>
      </c>
      <c r="E37" s="114" t="s">
        <v>136</v>
      </c>
      <c r="F37" s="135" t="s">
        <v>124</v>
      </c>
    </row>
    <row r="38" spans="1:6" s="85" customFormat="1" x14ac:dyDescent="0.25">
      <c r="A38" s="116" t="s">
        <v>164</v>
      </c>
      <c r="B38" s="117">
        <v>20.260000000000002</v>
      </c>
      <c r="C38" s="119" t="s">
        <v>165</v>
      </c>
      <c r="D38" s="119" t="s">
        <v>118</v>
      </c>
      <c r="E38" s="119" t="s">
        <v>121</v>
      </c>
      <c r="F38" s="135" t="s">
        <v>166</v>
      </c>
    </row>
    <row r="39" spans="1:6" s="85" customFormat="1" x14ac:dyDescent="0.25">
      <c r="A39" s="116" t="s">
        <v>167</v>
      </c>
      <c r="B39" s="117">
        <v>5.39</v>
      </c>
      <c r="C39" s="119" t="s">
        <v>168</v>
      </c>
      <c r="D39" s="119" t="s">
        <v>118</v>
      </c>
      <c r="E39" s="119" t="s">
        <v>121</v>
      </c>
      <c r="F39" s="135" t="s">
        <v>166</v>
      </c>
    </row>
    <row r="40" spans="1:6" s="85" customFormat="1" x14ac:dyDescent="0.25">
      <c r="A40" s="116" t="s">
        <v>167</v>
      </c>
      <c r="B40" s="117">
        <v>10.87</v>
      </c>
      <c r="C40" s="119" t="s">
        <v>169</v>
      </c>
      <c r="D40" s="119" t="s">
        <v>118</v>
      </c>
      <c r="E40" s="119" t="s">
        <v>121</v>
      </c>
      <c r="F40" s="135" t="s">
        <v>166</v>
      </c>
    </row>
    <row r="41" spans="1:6" s="85" customFormat="1" x14ac:dyDescent="0.25">
      <c r="A41" s="116" t="s">
        <v>170</v>
      </c>
      <c r="B41" s="117">
        <v>16.52</v>
      </c>
      <c r="C41" s="119" t="s">
        <v>168</v>
      </c>
      <c r="D41" s="119" t="s">
        <v>118</v>
      </c>
      <c r="E41" s="119" t="s">
        <v>121</v>
      </c>
      <c r="F41" s="135" t="s">
        <v>166</v>
      </c>
    </row>
    <row r="42" spans="1:6" s="85" customFormat="1" x14ac:dyDescent="0.25">
      <c r="A42" s="116" t="s">
        <v>171</v>
      </c>
      <c r="B42" s="117">
        <v>36.9</v>
      </c>
      <c r="C42" s="119" t="s">
        <v>172</v>
      </c>
      <c r="D42" s="119" t="s">
        <v>118</v>
      </c>
      <c r="E42" s="119" t="s">
        <v>121</v>
      </c>
      <c r="F42" s="135" t="s">
        <v>166</v>
      </c>
    </row>
    <row r="43" spans="1:6" s="85" customFormat="1" x14ac:dyDescent="0.25">
      <c r="A43" s="118">
        <v>43067</v>
      </c>
      <c r="B43" s="117">
        <v>8.8000000000000007</v>
      </c>
      <c r="C43" s="114" t="s">
        <v>173</v>
      </c>
      <c r="D43" s="119" t="s">
        <v>118</v>
      </c>
      <c r="E43" s="114" t="s">
        <v>121</v>
      </c>
      <c r="F43" s="136" t="s">
        <v>124</v>
      </c>
    </row>
    <row r="44" spans="1:6" s="85" customFormat="1" x14ac:dyDescent="0.25">
      <c r="A44" s="118">
        <v>43068</v>
      </c>
      <c r="B44" s="117">
        <v>19.5</v>
      </c>
      <c r="C44" s="114" t="s">
        <v>173</v>
      </c>
      <c r="D44" s="119" t="s">
        <v>118</v>
      </c>
      <c r="E44" s="114" t="s">
        <v>121</v>
      </c>
      <c r="F44" s="136" t="s">
        <v>124</v>
      </c>
    </row>
    <row r="45" spans="1:6" s="85" customFormat="1" x14ac:dyDescent="0.25">
      <c r="A45" s="118">
        <v>43069</v>
      </c>
      <c r="B45" s="117">
        <v>19.5</v>
      </c>
      <c r="C45" s="114" t="s">
        <v>174</v>
      </c>
      <c r="D45" s="119" t="s">
        <v>118</v>
      </c>
      <c r="E45" s="114" t="s">
        <v>121</v>
      </c>
      <c r="F45" s="136" t="s">
        <v>124</v>
      </c>
    </row>
    <row r="46" spans="1:6" s="85" customFormat="1" x14ac:dyDescent="0.25">
      <c r="A46" s="116" t="s">
        <v>175</v>
      </c>
      <c r="B46" s="117">
        <v>57.83</v>
      </c>
      <c r="C46" s="119" t="s">
        <v>176</v>
      </c>
      <c r="D46" s="119" t="s">
        <v>118</v>
      </c>
      <c r="E46" s="119" t="s">
        <v>121</v>
      </c>
      <c r="F46" s="135" t="s">
        <v>141</v>
      </c>
    </row>
    <row r="47" spans="1:6" s="85" customFormat="1" x14ac:dyDescent="0.25">
      <c r="A47" s="118">
        <v>43077</v>
      </c>
      <c r="B47" s="117">
        <v>19</v>
      </c>
      <c r="C47" s="114" t="s">
        <v>177</v>
      </c>
      <c r="D47" s="119" t="s">
        <v>118</v>
      </c>
      <c r="E47" s="114" t="s">
        <v>136</v>
      </c>
      <c r="F47" s="136" t="s">
        <v>124</v>
      </c>
    </row>
    <row r="48" spans="1:6" s="85" customFormat="1" x14ac:dyDescent="0.25">
      <c r="A48" s="116" t="s">
        <v>178</v>
      </c>
      <c r="B48" s="117">
        <v>24.78</v>
      </c>
      <c r="C48" s="119" t="s">
        <v>179</v>
      </c>
      <c r="D48" s="119" t="s">
        <v>118</v>
      </c>
      <c r="E48" s="119" t="s">
        <v>121</v>
      </c>
      <c r="F48" s="135" t="s">
        <v>180</v>
      </c>
    </row>
    <row r="49" spans="1:6" s="85" customFormat="1" x14ac:dyDescent="0.25">
      <c r="A49" s="118">
        <v>43118</v>
      </c>
      <c r="B49" s="117">
        <v>86.96</v>
      </c>
      <c r="C49" s="119" t="s">
        <v>181</v>
      </c>
      <c r="D49" s="119" t="s">
        <v>118</v>
      </c>
      <c r="E49" s="119" t="s">
        <v>121</v>
      </c>
      <c r="F49" s="135" t="s">
        <v>124</v>
      </c>
    </row>
    <row r="50" spans="1:6" s="85" customFormat="1" x14ac:dyDescent="0.25">
      <c r="A50" s="118">
        <v>43125</v>
      </c>
      <c r="B50" s="117">
        <v>80.84</v>
      </c>
      <c r="C50" s="119" t="s">
        <v>182</v>
      </c>
      <c r="D50" s="119" t="s">
        <v>118</v>
      </c>
      <c r="E50" s="119" t="s">
        <v>121</v>
      </c>
      <c r="F50" s="135" t="s">
        <v>141</v>
      </c>
    </row>
    <row r="51" spans="1:6" s="85" customFormat="1" x14ac:dyDescent="0.25">
      <c r="A51" s="116" t="s">
        <v>183</v>
      </c>
      <c r="B51" s="117">
        <v>9.6300000000000008</v>
      </c>
      <c r="C51" s="119" t="s">
        <v>184</v>
      </c>
      <c r="D51" s="119" t="s">
        <v>118</v>
      </c>
      <c r="E51" s="119" t="s">
        <v>136</v>
      </c>
      <c r="F51" s="135" t="s">
        <v>124</v>
      </c>
    </row>
    <row r="52" spans="1:6" s="85" customFormat="1" x14ac:dyDescent="0.25">
      <c r="A52" s="116" t="s">
        <v>185</v>
      </c>
      <c r="B52" s="117">
        <v>16</v>
      </c>
      <c r="C52" s="119" t="s">
        <v>186</v>
      </c>
      <c r="D52" s="119" t="s">
        <v>118</v>
      </c>
      <c r="E52" s="119" t="s">
        <v>136</v>
      </c>
      <c r="F52" s="135" t="s">
        <v>124</v>
      </c>
    </row>
    <row r="53" spans="1:6" s="85" customFormat="1" x14ac:dyDescent="0.25">
      <c r="A53" s="118">
        <v>43167</v>
      </c>
      <c r="B53" s="117">
        <v>4.3</v>
      </c>
      <c r="C53" s="114" t="s">
        <v>187</v>
      </c>
      <c r="D53" s="119" t="s">
        <v>118</v>
      </c>
      <c r="E53" s="114" t="s">
        <v>136</v>
      </c>
      <c r="F53" s="136" t="s">
        <v>124</v>
      </c>
    </row>
    <row r="54" spans="1:6" s="85" customFormat="1" ht="12.75" customHeight="1" x14ac:dyDescent="0.25">
      <c r="A54" s="116" t="s">
        <v>188</v>
      </c>
      <c r="B54" s="117">
        <v>33.97</v>
      </c>
      <c r="C54" s="119" t="s">
        <v>189</v>
      </c>
      <c r="D54" s="119" t="s">
        <v>118</v>
      </c>
      <c r="E54" s="119" t="s">
        <v>121</v>
      </c>
      <c r="F54" s="135" t="s">
        <v>124</v>
      </c>
    </row>
    <row r="55" spans="1:6" s="85" customFormat="1" ht="12.75" customHeight="1" x14ac:dyDescent="0.25">
      <c r="A55" s="116" t="s">
        <v>109</v>
      </c>
      <c r="B55" s="117">
        <v>14.78</v>
      </c>
      <c r="C55" s="119" t="s">
        <v>190</v>
      </c>
      <c r="D55" s="119" t="s">
        <v>118</v>
      </c>
      <c r="E55" s="119" t="s">
        <v>121</v>
      </c>
      <c r="F55" s="135" t="s">
        <v>141</v>
      </c>
    </row>
    <row r="56" spans="1:6" s="85" customFormat="1" ht="12.75" customHeight="1" x14ac:dyDescent="0.25">
      <c r="A56" s="116" t="s">
        <v>191</v>
      </c>
      <c r="B56" s="117">
        <v>58.7</v>
      </c>
      <c r="C56" s="119" t="s">
        <v>192</v>
      </c>
      <c r="D56" s="119" t="s">
        <v>118</v>
      </c>
      <c r="E56" s="119" t="s">
        <v>121</v>
      </c>
      <c r="F56" s="135" t="s">
        <v>141</v>
      </c>
    </row>
    <row r="57" spans="1:6" s="85" customFormat="1" ht="12.75" customHeight="1" x14ac:dyDescent="0.25">
      <c r="A57" s="64"/>
      <c r="B57" s="102"/>
      <c r="C57" s="65"/>
      <c r="D57" s="65"/>
      <c r="E57" s="65"/>
      <c r="F57" s="66"/>
    </row>
    <row r="58" spans="1:6" s="85" customFormat="1" hidden="1" x14ac:dyDescent="0.25">
      <c r="A58" s="64"/>
      <c r="B58" s="65"/>
      <c r="C58" s="65"/>
      <c r="D58" s="65"/>
      <c r="E58" s="65"/>
      <c r="F58" s="66"/>
    </row>
    <row r="59" spans="1:6" ht="27.75" customHeight="1" x14ac:dyDescent="0.25">
      <c r="A59" s="44" t="s">
        <v>22</v>
      </c>
      <c r="B59" s="48">
        <f>SUM(B9:B58)</f>
        <v>1117.9099999999999</v>
      </c>
      <c r="C59" s="19"/>
      <c r="D59" s="20"/>
      <c r="E59" s="20"/>
      <c r="F59" s="21"/>
    </row>
    <row r="60" spans="1:6" ht="13" x14ac:dyDescent="0.3">
      <c r="A60" s="51"/>
      <c r="B60" s="57"/>
      <c r="C60" s="57"/>
      <c r="D60" s="57"/>
      <c r="E60" s="57"/>
      <c r="F60" s="58"/>
    </row>
  </sheetData>
  <sheetProtection formatCells="0" formatColumns="0" formatRows="0" insertColumns="0" insertRows="0"/>
  <mergeCells count="7">
    <mergeCell ref="A7:B7"/>
    <mergeCell ref="A1:F1"/>
    <mergeCell ref="B2:F2"/>
    <mergeCell ref="B3:F3"/>
    <mergeCell ref="B4:F4"/>
    <mergeCell ref="A5:F5"/>
    <mergeCell ref="A6:F6"/>
  </mergeCells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opLeftCell="A4" zoomScaleNormal="100" workbookViewId="0">
      <selection activeCell="E32" sqref="E32"/>
    </sheetView>
  </sheetViews>
  <sheetFormatPr defaultColWidth="9.1796875" defaultRowHeight="13" x14ac:dyDescent="0.3"/>
  <cols>
    <col min="1" max="5" width="27.54296875" style="29" customWidth="1"/>
    <col min="6" max="16384" width="9.1796875" style="24"/>
  </cols>
  <sheetData>
    <row r="1" spans="1:14" ht="36" customHeight="1" x14ac:dyDescent="0.3">
      <c r="A1" s="158" t="s">
        <v>24</v>
      </c>
      <c r="B1" s="158"/>
      <c r="C1" s="158"/>
      <c r="D1" s="158"/>
      <c r="E1" s="158"/>
      <c r="F1" s="49"/>
    </row>
    <row r="2" spans="1:14" ht="36" customHeight="1" x14ac:dyDescent="0.3">
      <c r="A2" s="30" t="s">
        <v>8</v>
      </c>
      <c r="B2" s="162" t="str">
        <f>'CE Travel'!B2</f>
        <v>Museum of NZ Te Papa Tongarewa</v>
      </c>
      <c r="C2" s="162"/>
      <c r="D2" s="162"/>
      <c r="E2" s="162"/>
      <c r="F2" s="31"/>
      <c r="G2" s="31"/>
    </row>
    <row r="3" spans="1:14" ht="36" customHeight="1" x14ac:dyDescent="0.3">
      <c r="A3" s="30" t="s">
        <v>49</v>
      </c>
      <c r="B3" s="163" t="s">
        <v>48</v>
      </c>
      <c r="C3" s="163"/>
      <c r="D3" s="163"/>
      <c r="E3" s="163"/>
      <c r="F3" s="32"/>
      <c r="G3" s="32"/>
    </row>
    <row r="4" spans="1:14" ht="36" customHeight="1" x14ac:dyDescent="0.3">
      <c r="A4" s="30" t="s">
        <v>3</v>
      </c>
      <c r="B4" s="163" t="str">
        <f>'CE Travel'!B4</f>
        <v xml:space="preserve">1 July 2017 to 30 June 2018 </v>
      </c>
      <c r="C4" s="163"/>
      <c r="D4" s="163"/>
      <c r="E4" s="163"/>
      <c r="F4" s="32"/>
      <c r="G4" s="32"/>
    </row>
    <row r="5" spans="1:14" ht="36" customHeight="1" x14ac:dyDescent="0.3">
      <c r="A5" s="170" t="s">
        <v>365</v>
      </c>
      <c r="B5" s="171"/>
      <c r="C5" s="171"/>
      <c r="D5" s="171"/>
      <c r="E5" s="172"/>
    </row>
    <row r="6" spans="1:14" ht="20.149999999999999" customHeight="1" x14ac:dyDescent="0.3">
      <c r="A6" s="168" t="s">
        <v>38</v>
      </c>
      <c r="B6" s="168"/>
      <c r="C6" s="168"/>
      <c r="D6" s="168"/>
      <c r="E6" s="169"/>
      <c r="F6" s="33"/>
      <c r="G6" s="33"/>
    </row>
    <row r="7" spans="1:14" ht="36" customHeight="1" x14ac:dyDescent="0.35">
      <c r="A7" s="22" t="s">
        <v>19</v>
      </c>
      <c r="B7" s="5"/>
      <c r="C7" s="5"/>
      <c r="D7" s="5"/>
      <c r="E7" s="17"/>
    </row>
    <row r="8" spans="1:14" ht="26" x14ac:dyDescent="0.3">
      <c r="A8" s="18" t="s">
        <v>0</v>
      </c>
      <c r="B8" s="2" t="s">
        <v>366</v>
      </c>
      <c r="C8" s="2" t="s">
        <v>30</v>
      </c>
      <c r="D8" s="2" t="s">
        <v>364</v>
      </c>
      <c r="E8" s="9" t="s">
        <v>42</v>
      </c>
    </row>
    <row r="9" spans="1:14" s="85" customFormat="1" ht="15.75" hidden="1" customHeight="1" x14ac:dyDescent="0.25">
      <c r="A9" s="97"/>
      <c r="B9" s="98"/>
      <c r="C9" s="98"/>
      <c r="D9" s="103"/>
      <c r="E9" s="99"/>
    </row>
    <row r="10" spans="1:14" s="70" customFormat="1" x14ac:dyDescent="0.3">
      <c r="A10" s="64"/>
      <c r="B10" s="65"/>
      <c r="C10" s="65"/>
      <c r="D10" s="102"/>
      <c r="E10" s="66"/>
    </row>
    <row r="11" spans="1:14" s="70" customFormat="1" ht="38" x14ac:dyDescent="0.3">
      <c r="A11" s="109">
        <v>42926</v>
      </c>
      <c r="B11" s="65" t="s">
        <v>50</v>
      </c>
      <c r="C11" s="65" t="s">
        <v>51</v>
      </c>
      <c r="D11" s="102">
        <v>250</v>
      </c>
      <c r="E11" s="66"/>
    </row>
    <row r="12" spans="1:14" s="70" customFormat="1" ht="25.5" x14ac:dyDescent="0.3">
      <c r="A12" s="109">
        <v>43127</v>
      </c>
      <c r="B12" s="65" t="s">
        <v>52</v>
      </c>
      <c r="C12" s="65" t="s">
        <v>53</v>
      </c>
      <c r="D12" s="102">
        <v>200</v>
      </c>
      <c r="E12" s="66"/>
    </row>
    <row r="13" spans="1:14" s="70" customFormat="1" x14ac:dyDescent="0.3">
      <c r="A13" s="109">
        <v>43195</v>
      </c>
      <c r="B13" s="65" t="s">
        <v>54</v>
      </c>
      <c r="C13" s="110" t="s">
        <v>55</v>
      </c>
      <c r="D13" s="102">
        <v>50</v>
      </c>
      <c r="E13" s="66"/>
    </row>
    <row r="14" spans="1:14" s="70" customFormat="1" x14ac:dyDescent="0.3">
      <c r="A14" s="64"/>
      <c r="B14" s="65"/>
      <c r="C14" s="65"/>
      <c r="D14" s="102"/>
      <c r="E14" s="66"/>
      <c r="N14" s="74"/>
    </row>
    <row r="15" spans="1:14" s="70" customFormat="1" x14ac:dyDescent="0.3">
      <c r="A15" s="64"/>
      <c r="B15" s="65"/>
      <c r="C15" s="65"/>
      <c r="D15" s="102"/>
      <c r="E15" s="66"/>
    </row>
    <row r="16" spans="1:14" s="70" customFormat="1" hidden="1" x14ac:dyDescent="0.3">
      <c r="A16" s="71"/>
      <c r="B16" s="72"/>
      <c r="C16" s="72"/>
      <c r="D16" s="72"/>
      <c r="E16" s="73"/>
    </row>
    <row r="17" spans="1:5" ht="28" customHeight="1" x14ac:dyDescent="0.3">
      <c r="A17" s="44" t="s">
        <v>23</v>
      </c>
      <c r="B17" s="69" t="s">
        <v>18</v>
      </c>
      <c r="C17" s="75">
        <f>COUNTIF(B9:B16,"*")</f>
        <v>3</v>
      </c>
      <c r="D17" s="67">
        <f>SUM(D9:D16)</f>
        <v>500</v>
      </c>
      <c r="E17" s="68"/>
    </row>
    <row r="18" spans="1:5" x14ac:dyDescent="0.3">
      <c r="A18" s="84"/>
      <c r="B18" s="52"/>
      <c r="C18" s="57"/>
      <c r="D18" s="39"/>
      <c r="E18" s="58"/>
    </row>
    <row r="19" spans="1:5" x14ac:dyDescent="0.3">
      <c r="A19" s="53"/>
      <c r="B19" s="54"/>
      <c r="C19" s="54"/>
      <c r="D19" s="54"/>
      <c r="E19" s="55"/>
    </row>
  </sheetData>
  <sheetProtection formatCells="0" formatColumns="0" formatRows="0" insertColumns="0" insertRows="0"/>
  <mergeCells count="6">
    <mergeCell ref="A6:E6"/>
    <mergeCell ref="A1:E1"/>
    <mergeCell ref="B2:E2"/>
    <mergeCell ref="B3:E3"/>
    <mergeCell ref="B4:E4"/>
    <mergeCell ref="A5:E5"/>
  </mergeCells>
  <printOptions gridLines="1"/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Normal="100" workbookViewId="0">
      <selection activeCell="A12" sqref="A12"/>
    </sheetView>
  </sheetViews>
  <sheetFormatPr defaultColWidth="9.1796875" defaultRowHeight="12.5" x14ac:dyDescent="0.25"/>
  <cols>
    <col min="1" max="1" width="27.54296875" style="11" customWidth="1"/>
    <col min="2" max="2" width="23.54296875" style="11" customWidth="1"/>
    <col min="3" max="5" width="27.54296875" style="11" customWidth="1"/>
    <col min="6" max="16384" width="9.1796875" style="12"/>
  </cols>
  <sheetData>
    <row r="1" spans="1:5" ht="36" customHeight="1" x14ac:dyDescent="0.25">
      <c r="A1" s="158" t="s">
        <v>24</v>
      </c>
      <c r="B1" s="158"/>
      <c r="C1" s="158"/>
      <c r="D1" s="158"/>
      <c r="E1" s="158"/>
    </row>
    <row r="2" spans="1:5" ht="36" customHeight="1" x14ac:dyDescent="0.25">
      <c r="A2" s="30" t="s">
        <v>8</v>
      </c>
      <c r="B2" s="162" t="str">
        <f>'CE Travel'!B2</f>
        <v>Museum of NZ Te Papa Tongarewa</v>
      </c>
      <c r="C2" s="162"/>
      <c r="D2" s="162"/>
      <c r="E2" s="162"/>
    </row>
    <row r="3" spans="1:5" ht="36" customHeight="1" x14ac:dyDescent="0.25">
      <c r="A3" s="30" t="s">
        <v>49</v>
      </c>
      <c r="B3" s="163" t="s">
        <v>48</v>
      </c>
      <c r="C3" s="163"/>
      <c r="D3" s="163"/>
      <c r="E3" s="163"/>
    </row>
    <row r="4" spans="1:5" ht="36" customHeight="1" x14ac:dyDescent="0.25">
      <c r="A4" s="81" t="s">
        <v>3</v>
      </c>
      <c r="B4" s="173" t="str">
        <f>'CE Travel'!B4</f>
        <v xml:space="preserve">1 July 2017 to 30 June 2018 </v>
      </c>
      <c r="C4" s="173"/>
      <c r="D4" s="173"/>
      <c r="E4" s="173"/>
    </row>
    <row r="5" spans="1:5" ht="36" customHeight="1" x14ac:dyDescent="0.25">
      <c r="A5" s="146" t="s">
        <v>36</v>
      </c>
      <c r="B5" s="175"/>
      <c r="C5" s="166"/>
      <c r="D5" s="166"/>
      <c r="E5" s="167"/>
    </row>
    <row r="6" spans="1:5" ht="19.5" customHeight="1" x14ac:dyDescent="0.25">
      <c r="A6" s="174" t="s">
        <v>35</v>
      </c>
      <c r="B6" s="168"/>
      <c r="C6" s="168"/>
      <c r="D6" s="168"/>
      <c r="E6" s="169"/>
    </row>
    <row r="7" spans="1:5" ht="36" customHeight="1" x14ac:dyDescent="0.35">
      <c r="A7" s="140" t="s">
        <v>6</v>
      </c>
      <c r="B7" s="141"/>
      <c r="C7" s="82"/>
      <c r="D7" s="82"/>
      <c r="E7" s="83"/>
    </row>
    <row r="8" spans="1:5" ht="26" x14ac:dyDescent="0.3">
      <c r="A8" s="18" t="s">
        <v>0</v>
      </c>
      <c r="B8" s="2" t="s">
        <v>32</v>
      </c>
      <c r="C8" s="2" t="s">
        <v>31</v>
      </c>
      <c r="D8" s="2" t="s">
        <v>28</v>
      </c>
      <c r="E8" s="9" t="s">
        <v>2</v>
      </c>
    </row>
    <row r="9" spans="1:5" s="63" customFormat="1" ht="15.75" hidden="1" customHeight="1" x14ac:dyDescent="0.25">
      <c r="A9" s="97"/>
      <c r="B9" s="103"/>
      <c r="C9" s="98"/>
      <c r="D9" s="98"/>
      <c r="E9" s="99"/>
    </row>
    <row r="10" spans="1:5" s="63" customFormat="1" x14ac:dyDescent="0.25">
      <c r="A10" s="64"/>
      <c r="B10" s="102"/>
      <c r="C10" s="65"/>
      <c r="D10" s="65"/>
      <c r="E10" s="66"/>
    </row>
    <row r="11" spans="1:5" s="63" customFormat="1" x14ac:dyDescent="0.25">
      <c r="A11" s="96" t="s">
        <v>193</v>
      </c>
      <c r="B11" s="102"/>
      <c r="C11" s="65"/>
      <c r="D11" s="65"/>
      <c r="E11" s="66"/>
    </row>
    <row r="12" spans="1:5" s="63" customFormat="1" x14ac:dyDescent="0.25">
      <c r="A12" s="96"/>
      <c r="B12" s="102"/>
      <c r="C12" s="65"/>
      <c r="D12" s="65"/>
      <c r="E12" s="66"/>
    </row>
    <row r="13" spans="1:5" s="63" customFormat="1" x14ac:dyDescent="0.25">
      <c r="A13" s="64"/>
      <c r="B13" s="102"/>
      <c r="C13" s="65"/>
      <c r="D13" s="65"/>
      <c r="E13" s="66"/>
    </row>
    <row r="14" spans="1:5" s="63" customFormat="1" hidden="1" x14ac:dyDescent="0.25">
      <c r="A14" s="64"/>
      <c r="B14" s="65"/>
      <c r="C14" s="65"/>
      <c r="D14" s="65"/>
      <c r="E14" s="66"/>
    </row>
    <row r="15" spans="1:5" ht="27.75" customHeight="1" x14ac:dyDescent="0.25">
      <c r="A15" s="76" t="s">
        <v>14</v>
      </c>
      <c r="B15" s="77">
        <f>SUM(B9:B14)</f>
        <v>0</v>
      </c>
      <c r="C15" s="78"/>
      <c r="D15" s="79"/>
      <c r="E15" s="80"/>
    </row>
    <row r="16" spans="1:5" ht="14.15" customHeight="1" x14ac:dyDescent="0.25">
      <c r="A16" s="56"/>
      <c r="B16" s="40"/>
      <c r="C16" s="57"/>
      <c r="D16" s="57"/>
      <c r="E16" s="58"/>
    </row>
    <row r="17" spans="1:6" ht="13" x14ac:dyDescent="0.3">
      <c r="A17" s="28" t="s">
        <v>25</v>
      </c>
      <c r="B17" s="104"/>
      <c r="C17" s="104"/>
      <c r="D17" s="104"/>
      <c r="E17" s="108"/>
    </row>
    <row r="18" spans="1:6" x14ac:dyDescent="0.25">
      <c r="A18" s="176" t="s">
        <v>40</v>
      </c>
      <c r="B18" s="177"/>
      <c r="C18" s="177"/>
      <c r="D18" s="104"/>
      <c r="E18" s="108"/>
    </row>
    <row r="19" spans="1:6" ht="14.15" customHeight="1" x14ac:dyDescent="0.25">
      <c r="A19" s="37" t="s">
        <v>20</v>
      </c>
      <c r="B19" s="38"/>
      <c r="C19" s="104"/>
      <c r="D19" s="104"/>
      <c r="E19" s="108"/>
    </row>
    <row r="20" spans="1:6" x14ac:dyDescent="0.25">
      <c r="A20" s="35" t="s">
        <v>29</v>
      </c>
      <c r="B20" s="36"/>
      <c r="C20" s="105"/>
      <c r="D20" s="104"/>
      <c r="E20" s="108"/>
    </row>
    <row r="21" spans="1:6" ht="12.65" customHeight="1" x14ac:dyDescent="0.25">
      <c r="A21" s="178" t="s">
        <v>27</v>
      </c>
      <c r="B21" s="179"/>
      <c r="C21" s="179"/>
      <c r="D21" s="179"/>
      <c r="E21" s="180"/>
      <c r="F21" s="15"/>
    </row>
    <row r="22" spans="1:6" x14ac:dyDescent="0.25">
      <c r="A22" s="35" t="s">
        <v>37</v>
      </c>
      <c r="B22" s="36"/>
      <c r="C22" s="105"/>
      <c r="D22" s="105"/>
      <c r="E22" s="10"/>
      <c r="F22" s="105"/>
    </row>
    <row r="23" spans="1:6" ht="12.75" customHeight="1" x14ac:dyDescent="0.25">
      <c r="A23" s="181" t="s">
        <v>33</v>
      </c>
      <c r="B23" s="182"/>
      <c r="C23" s="107"/>
      <c r="D23" s="107"/>
      <c r="E23" s="50"/>
      <c r="F23" s="107"/>
    </row>
    <row r="24" spans="1:6" x14ac:dyDescent="0.25">
      <c r="A24" s="59"/>
      <c r="B24" s="41"/>
      <c r="C24" s="60"/>
      <c r="D24" s="60"/>
      <c r="E24" s="61"/>
      <c r="F24" s="15"/>
    </row>
    <row r="25" spans="1:6" x14ac:dyDescent="0.25">
      <c r="A25" s="106"/>
      <c r="B25" s="104"/>
      <c r="C25" s="104"/>
      <c r="D25" s="104"/>
      <c r="E25" s="104"/>
      <c r="F25" s="15"/>
    </row>
    <row r="26" spans="1:6" x14ac:dyDescent="0.25">
      <c r="A26" s="106"/>
      <c r="B26" s="104"/>
      <c r="C26" s="104"/>
      <c r="D26" s="104"/>
      <c r="E26" s="104"/>
      <c r="F26" s="15"/>
    </row>
    <row r="27" spans="1:6" x14ac:dyDescent="0.25">
      <c r="A27" s="106"/>
      <c r="B27" s="104"/>
      <c r="C27" s="104"/>
      <c r="D27" s="104"/>
      <c r="E27" s="104"/>
      <c r="F27" s="15"/>
    </row>
    <row r="28" spans="1:6" x14ac:dyDescent="0.25">
      <c r="A28" s="106"/>
      <c r="B28" s="104"/>
      <c r="C28" s="104"/>
      <c r="D28" s="104"/>
      <c r="E28" s="104"/>
      <c r="F28" s="15"/>
    </row>
    <row r="29" spans="1:6" x14ac:dyDescent="0.25">
      <c r="A29" s="104"/>
      <c r="B29" s="104"/>
      <c r="C29" s="104"/>
      <c r="D29" s="104"/>
      <c r="E29" s="104"/>
    </row>
    <row r="30" spans="1:6" x14ac:dyDescent="0.25">
      <c r="A30" s="104"/>
      <c r="B30" s="104"/>
      <c r="C30" s="104"/>
      <c r="D30" s="104"/>
      <c r="E30" s="104"/>
    </row>
  </sheetData>
  <sheetProtection formatCells="0" formatColumns="0" formatRows="0" insertColumns="0" insertRows="0"/>
  <mergeCells count="10">
    <mergeCell ref="A7:B7"/>
    <mergeCell ref="A18:C18"/>
    <mergeCell ref="A21:E21"/>
    <mergeCell ref="A23:B23"/>
    <mergeCell ref="A1:E1"/>
    <mergeCell ref="B2:E2"/>
    <mergeCell ref="B3:E3"/>
    <mergeCell ref="B4:E4"/>
    <mergeCell ref="A5:E5"/>
    <mergeCell ref="A6:E6"/>
  </mergeCells>
  <printOptions gridLines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CE Travel</vt:lpstr>
      <vt:lpstr>CE Hospitality</vt:lpstr>
      <vt:lpstr>CE Gifts and Benefits</vt:lpstr>
      <vt:lpstr>CE All other  expenses</vt:lpstr>
      <vt:lpstr>Kaihautu Travel</vt:lpstr>
      <vt:lpstr>Kaihautu Hospitality</vt:lpstr>
      <vt:lpstr>Kaihautu Gifts and Benefits</vt:lpstr>
      <vt:lpstr>Kaihautu All other  expenses</vt:lpstr>
      <vt:lpstr>'CE All other  expenses'!Print_Area</vt:lpstr>
      <vt:lpstr>'CE Gifts and Benefits'!Print_Area</vt:lpstr>
      <vt:lpstr>'CE Hospitality'!Print_Area</vt:lpstr>
      <vt:lpstr>'CE Travel'!Print_Area</vt:lpstr>
      <vt:lpstr>'Kaihautu All other  expenses'!Print_Area</vt:lpstr>
      <vt:lpstr>'Kaihautu Gifts and Benefits'!Print_Area</vt:lpstr>
      <vt:lpstr>'Kaihautu Hospitality'!Print_Area</vt:lpstr>
      <vt:lpstr>'Kaihautu Travel'!Print_Area</vt:lpstr>
    </vt:vector>
  </TitlesOfParts>
  <Company>SSC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Rachael Hockridge</cp:lastModifiedBy>
  <cp:lastPrinted>2017-06-12T01:23:02Z</cp:lastPrinted>
  <dcterms:created xsi:type="dcterms:W3CDTF">2010-10-17T20:59:02Z</dcterms:created>
  <dcterms:modified xsi:type="dcterms:W3CDTF">2018-08-02T02:20:13Z</dcterms:modified>
</cp:coreProperties>
</file>