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achael.hockridge\Documents\"/>
    </mc:Choice>
  </mc:AlternateContent>
  <bookViews>
    <workbookView xWindow="0" yWindow="0" windowWidth="19200" windowHeight="8560" firstSheet="1" activeTab="7"/>
  </bookViews>
  <sheets>
    <sheet name="CE Travel" sheetId="5" r:id="rId1"/>
    <sheet name="CE Hospitality provided" sheetId="6" r:id="rId2"/>
    <sheet name="CE Gifts and hosp recvd" sheetId="7" r:id="rId3"/>
    <sheet name="CE Other" sheetId="8" r:id="rId4"/>
    <sheet name="Kaihautu Travel" sheetId="1" r:id="rId5"/>
    <sheet name="Kaihautu Hospitality provided" sheetId="2" r:id="rId6"/>
    <sheet name="Kaihautu Gifts and hosp recvd" sheetId="4" r:id="rId7"/>
    <sheet name="Kaihautu Other" sheetId="3" r:id="rId8"/>
  </sheets>
  <definedNames>
    <definedName name="_xlnm.Print_Area" localSheetId="1">'CE Hospitality provided'!$A$1:$E$73</definedName>
    <definedName name="_xlnm.Print_Area" localSheetId="5">'Kaihautu Hospitality provided'!$A$1:$E$135</definedName>
  </definedNames>
  <calcPr calcId="152511"/>
</workbook>
</file>

<file path=xl/calcChain.xml><?xml version="1.0" encoding="utf-8"?>
<calcChain xmlns="http://schemas.openxmlformats.org/spreadsheetml/2006/main">
  <c r="B24" i="3" l="1"/>
  <c r="B9" i="3"/>
  <c r="D23" i="4"/>
  <c r="D35" i="4" s="1"/>
  <c r="B71" i="2"/>
  <c r="B18" i="1"/>
  <c r="B312" i="1" s="1"/>
  <c r="B310" i="1"/>
  <c r="B71" i="1"/>
  <c r="B55" i="1"/>
  <c r="B15" i="8"/>
  <c r="B25" i="8" s="1"/>
  <c r="D22" i="7"/>
  <c r="D10" i="7"/>
  <c r="B351" i="5"/>
  <c r="B142" i="5"/>
  <c r="B53" i="5"/>
  <c r="B22" i="5"/>
  <c r="B356" i="5" s="1"/>
  <c r="B60" i="6"/>
  <c r="B20" i="6"/>
  <c r="B35" i="6" s="1"/>
  <c r="B65" i="6" s="1"/>
  <c r="B117" i="2" l="1"/>
  <c r="B106" i="2"/>
  <c r="B125" i="2" s="1"/>
  <c r="B127" i="2" s="1"/>
</calcChain>
</file>

<file path=xl/sharedStrings.xml><?xml version="1.0" encoding="utf-8"?>
<sst xmlns="http://schemas.openxmlformats.org/spreadsheetml/2006/main" count="2554" uniqueCount="537">
  <si>
    <t>International Travel</t>
  </si>
  <si>
    <t>Credit Card expenses</t>
  </si>
  <si>
    <t>Date</t>
  </si>
  <si>
    <t>Amount (NZ$)</t>
  </si>
  <si>
    <t>Nature (eg, hotel costs, travel, etc)</t>
  </si>
  <si>
    <t>Location/s</t>
  </si>
  <si>
    <t>non-Credit Card expenses</t>
  </si>
  <si>
    <t>DomesticTravel</t>
  </si>
  <si>
    <t xml:space="preserve">Purpose (eg, visiting district offices ...) </t>
  </si>
  <si>
    <t>Domestic Travel</t>
  </si>
  <si>
    <t>Hospitality provided</t>
  </si>
  <si>
    <t xml:space="preserve">Purpose (eg, hosting delegation from ...) </t>
  </si>
  <si>
    <t>Nature</t>
  </si>
  <si>
    <t>Other</t>
  </si>
  <si>
    <t xml:space="preserve">Purpose (eg, farewell for long-serving staff members) </t>
  </si>
  <si>
    <t>Location</t>
  </si>
  <si>
    <t xml:space="preserve">Gifts  </t>
  </si>
  <si>
    <t>Description</t>
  </si>
  <si>
    <t xml:space="preserve">Offered by </t>
  </si>
  <si>
    <t>Estimated value (NZ$)</t>
  </si>
  <si>
    <t>Hospitality</t>
  </si>
  <si>
    <t>Offered by</t>
  </si>
  <si>
    <t xml:space="preserve">Estimated value (NZ$) </t>
  </si>
  <si>
    <t>Name of Chief Executive</t>
  </si>
  <si>
    <t>Disclosure period</t>
  </si>
  <si>
    <t>Non-Credit Card expenses</t>
  </si>
  <si>
    <t>Nature (such as hotel costs, airfares, and taxis)</t>
  </si>
  <si>
    <t xml:space="preserve">Purpose (for example attending conference on...) </t>
  </si>
  <si>
    <t>Amount (NZ$)*</t>
  </si>
  <si>
    <t>* Provide GST-inclusive figures</t>
  </si>
  <si>
    <t>International and domestic travel expenses</t>
  </si>
  <si>
    <t>Name of organisation</t>
  </si>
  <si>
    <t xml:space="preserve">Hospitality provided </t>
  </si>
  <si>
    <t>Gifts and hospitality*</t>
  </si>
  <si>
    <t>* include items such as meals, tickets to events, gifts from overseas counterparts, travel or accomodation (including that accepted by immediate family members).</t>
  </si>
  <si>
    <t>Wellington</t>
  </si>
  <si>
    <t>Taxi</t>
  </si>
  <si>
    <t>Lunch</t>
  </si>
  <si>
    <t>Auckland</t>
  </si>
  <si>
    <t>Morning Tea</t>
  </si>
  <si>
    <t>Arapata Hakiwai</t>
  </si>
  <si>
    <t xml:space="preserve">From JVILLE/CHURTONPKAREA           to WELLINGTON AIRPORT            </t>
  </si>
  <si>
    <t xml:space="preserve">From WELLINGTON AIRPORT             to THETERRACE/BOWENAREA          </t>
  </si>
  <si>
    <t xml:space="preserve">From THORN/MOLESWORTHAREA           to MANNER ST AREA                </t>
  </si>
  <si>
    <t xml:space="preserve">From MANNER ST AREA                 to THORN/MOLESWORTHAREA          </t>
  </si>
  <si>
    <t xml:space="preserve">From CAMBRIDGE/MTVIC AREA           to JVILLE/CHURTONPKAREA          </t>
  </si>
  <si>
    <t xml:space="preserve">From VIVIAN ST                      to BLAIR ST                      </t>
  </si>
  <si>
    <t xml:space="preserve">From MANNER ST AREA                 to WELLINGTON AIRPORT            </t>
  </si>
  <si>
    <t xml:space="preserve">From WELLINGTON AIRPORT             to JVILLE/CHURTONPKAREA          </t>
  </si>
  <si>
    <t xml:space="preserve">From AIRPORT                        to TE PAPA                       </t>
  </si>
  <si>
    <t xml:space="preserve">From MCLEANS ISLAND                 to MIDDLETON                     </t>
  </si>
  <si>
    <t xml:space="preserve">From THORN/MOLESWORTHAREA           to ORIENTAL BAY/ROSENTH          </t>
  </si>
  <si>
    <t xml:space="preserve">From MANNER ST AREA                 to CAMBRIDGE/MTVIC AREA          </t>
  </si>
  <si>
    <t xml:space="preserve">From TE PAPA                        to NEWTON                        </t>
  </si>
  <si>
    <t xml:space="preserve">From MANNER ST AREA                 to THETERRACE/BOWENAREA          </t>
  </si>
  <si>
    <t xml:space="preserve">From THETERRACE/BOWENAREA           to MANNER ST AREA                </t>
  </si>
  <si>
    <t xml:space="preserve">From MANNER ST AREA                 to KELBURN/HIGHBURY              </t>
  </si>
  <si>
    <t xml:space="preserve">From KELBURN/HIGHBURY               to MANNER ST AREA                </t>
  </si>
  <si>
    <t xml:space="preserve">From JVILLE/CHURTONPKAREA           to KARORI AREA                   </t>
  </si>
  <si>
    <t xml:space="preserve">From THORN/MOLESWORTHAREA           to JVILLE/CHURTONPKAREA          </t>
  </si>
  <si>
    <t xml:space="preserve">From JVILLE/CHURTONPKAREA           to ORIENTAL BAY/ROSENTH          </t>
  </si>
  <si>
    <t xml:space="preserve">From DIXON/BOULCOTT AREA            to JVILLE/CHURTONPKAREA          </t>
  </si>
  <si>
    <t xml:space="preserve">From LAMBTON QUAY AREA              to MANNER ST AREA                </t>
  </si>
  <si>
    <t xml:space="preserve">From MANNER ST AREA                 to LAMBTON QUAY AREA             </t>
  </si>
  <si>
    <t xml:space="preserve">From VICTORIA UNIVERSITY            to WELL AIRPORT                  </t>
  </si>
  <si>
    <t xml:space="preserve">From PETONE                         to AIRPORT                       </t>
  </si>
  <si>
    <t xml:space="preserve">From AUCKLAND MUSEUM                to HALVER RD MANUREWA            </t>
  </si>
  <si>
    <t xml:space="preserve">From TE PAPA                        to AIRPORT                       </t>
  </si>
  <si>
    <t xml:space="preserve">From DIXON/BOULCOTT AREA            to LAMBTON QUAY AREA             </t>
  </si>
  <si>
    <t xml:space="preserve">From THORN/MOLESWORTHAREA           to CAMBRIDGE/MTVIC AREA          </t>
  </si>
  <si>
    <t xml:space="preserve">From CAMBRIDGE/MTVIC AREA           to WELLINGTON AIRPORT            </t>
  </si>
  <si>
    <t xml:space="preserve">From WELLINGTON AIRPORT             to MANNER ST AREA                </t>
  </si>
  <si>
    <t xml:space="preserve">From BOND/VICTORIASTAREA            to THETERRACE/BOWENAREA          </t>
  </si>
  <si>
    <t xml:space="preserve">From MUSEUM                         to AIRPORT                       </t>
  </si>
  <si>
    <t xml:space="preserve">From Auckland Domestic Te           to Starship Hospital             </t>
  </si>
  <si>
    <t xml:space="preserve">From MANNER ST AREA                 to ISLAND BAY                    </t>
  </si>
  <si>
    <t xml:space="preserve">From LAMBTON QUAY AREA              to ORIENTAL BAY/ROSENTH          </t>
  </si>
  <si>
    <t xml:space="preserve">From TORY STREET                    to VICTORIA UNI                  </t>
  </si>
  <si>
    <t xml:space="preserve">From VICTORIA UNI                   to 169 TORY ST                   </t>
  </si>
  <si>
    <t xml:space="preserve">From KELBURN/HIGHBURY               to VIVIANST/TE ARO AREA          </t>
  </si>
  <si>
    <t xml:space="preserve">From CAMBRIDGE/MTVIC AREA           to BOND/VICTORIASTAREA           </t>
  </si>
  <si>
    <t xml:space="preserve">From CAMBRIDGE/MTVIC AREA           to THORN/MOLESWORTHAREA          </t>
  </si>
  <si>
    <t xml:space="preserve">From KELBURN/HIGHBURY               to RAIL/THORNDON                 </t>
  </si>
  <si>
    <t xml:space="preserve">From WELLIINGTON CENTRAL            to WELLINGTON                    </t>
  </si>
  <si>
    <t xml:space="preserve">From ORIENTAL BAY/ROSENTH           to HOSP/MTCOOK AREA              </t>
  </si>
  <si>
    <t xml:space="preserve">From THETERRACE/BOWENAREA           to THETERRACE/BOWENAREA          </t>
  </si>
  <si>
    <t xml:space="preserve">From KILBIRNIE                      to CAMBRIDGE/MTVIC AREA          </t>
  </si>
  <si>
    <t xml:space="preserve">From WELLINGTON AIRPORT             to ORIENTAL BAY/ROSENTH          </t>
  </si>
  <si>
    <t xml:space="preserve">From RAIL/THORNDON                  to MANNER ST AREA                </t>
  </si>
  <si>
    <t xml:space="preserve">From CAMBRIDGE/MTVIC AREA           to RAIL/THORNDON                 </t>
  </si>
  <si>
    <t xml:space="preserve">From ORIENTAL BAY/ROSENTH           to THETERRACE/BOWENAREA          </t>
  </si>
  <si>
    <t xml:space="preserve">From CAMBRIDGE/MTVIC AREA           to LAMBTON QUAY AREA             </t>
  </si>
  <si>
    <t xml:space="preserve">From ORIENTAL BAY/ROSENTH           to RAIL/THORNDON                 </t>
  </si>
  <si>
    <t xml:space="preserve">From HOSP/MTCOOK AREA               to THORN/MOLESWORTHAREA          </t>
  </si>
  <si>
    <t xml:space="preserve">From ORIENTAL BAY/ROSENTH           to LAMBTON QUAY AREA             </t>
  </si>
  <si>
    <t xml:space="preserve">From ORIENTAL BAY/ROSENTH           to WELLINGTON AIRPORT            </t>
  </si>
  <si>
    <t xml:space="preserve">From THETERRACE/BOWENAREA           to JVILLE/CHURTONPKAREA          </t>
  </si>
  <si>
    <t>Christchurch</t>
  </si>
  <si>
    <t>Coffee meeting (2)</t>
  </si>
  <si>
    <t>Coffee meeting (5)</t>
  </si>
  <si>
    <t>Meeting with Governor General (8)</t>
  </si>
  <si>
    <t>Meeting with Maori Language Commission (5)</t>
  </si>
  <si>
    <t>Afternoon Tea</t>
  </si>
  <si>
    <t>Meeting with Professor Konet (2)</t>
  </si>
  <si>
    <t>Meeting with Wairoa Museum (2)</t>
  </si>
  <si>
    <t>Meeting re Post Treaty Settlements (2)</t>
  </si>
  <si>
    <t>Meeting with VUW Lecturer (2)</t>
  </si>
  <si>
    <t>Meeting with Director CR&amp;L to discuss team priorities (2)</t>
  </si>
  <si>
    <t>Hosting Hui for Te Hau ki Turanga restoration (60)</t>
  </si>
  <si>
    <t>Food for hui (11)</t>
  </si>
  <si>
    <t>Meeting to discuss Matariki (2)</t>
  </si>
  <si>
    <t>Coffee with interviewee (2)</t>
  </si>
  <si>
    <t>Kai for elders (4)</t>
  </si>
  <si>
    <t>Coffee meeting with team (2)</t>
  </si>
  <si>
    <t>Coffee meeting with Kaumatua (2)</t>
  </si>
  <si>
    <t>Meeting with warriors (13)</t>
  </si>
  <si>
    <t>Hawaiian cloak return hosting</t>
  </si>
  <si>
    <t>Morning Tea/Lunch/Afternoon Tea</t>
  </si>
  <si>
    <t>Meeting with Performance Group (5)</t>
  </si>
  <si>
    <t>Meeting with MCH (2)</t>
  </si>
  <si>
    <t>Meeting re Te Hau ki Turanga restoration (6)</t>
  </si>
  <si>
    <t>Meeting re Te Hau ki Turanga restoration (2)</t>
  </si>
  <si>
    <t>Coffee meeting</t>
  </si>
  <si>
    <t>Repatriation discussion (2)</t>
  </si>
  <si>
    <t>Meeting re FT project</t>
  </si>
  <si>
    <t>Meeting with MFAT re Brazilian Repatriation (2)</t>
  </si>
  <si>
    <t>Meeting to discuss Supreme Court Revamp (2)</t>
  </si>
  <si>
    <t>Meeting to discuss US repatriation (2)</t>
  </si>
  <si>
    <t>Meeting with British Columbia Museum (2)</t>
  </si>
  <si>
    <t>Coffee meeting (3)</t>
  </si>
  <si>
    <t>Meeting with Kaumatua (3)</t>
  </si>
  <si>
    <t>Catering for post-Matariki meeting</t>
  </si>
  <si>
    <t>Meeting with MCH (3)</t>
  </si>
  <si>
    <t>Meeting with John Boot (2)</t>
  </si>
  <si>
    <t>Meeting with Tetsa Trust (2)</t>
  </si>
  <si>
    <t>Food at Burger King New Plymouth for treaty signing</t>
  </si>
  <si>
    <t>New Plymouth</t>
  </si>
  <si>
    <t xml:space="preserve">Meeting in Hastings with Rose Mohi re Taonga claim in He Toa Takitini </t>
  </si>
  <si>
    <t>Hastings</t>
  </si>
  <si>
    <t>Johns Bakery Ltd</t>
  </si>
  <si>
    <t>The Café Hawkes Bay</t>
  </si>
  <si>
    <t>Lunch meeting with Dr Butts, MCH re Protected Object Act</t>
  </si>
  <si>
    <t>Meeting in Hastings with Rose Mohi re He Toa Takitini - fuel for hire car</t>
  </si>
  <si>
    <t>Fuel for hire car</t>
  </si>
  <si>
    <t>Rongowhakaata hui - AH and Carolyn Roberts-Thompson afternoon tea</t>
  </si>
  <si>
    <t>Lunch meeting with Dr Paul Tapsell re Cook Exhibition at Otago</t>
  </si>
  <si>
    <t>Petrol for rental car to attend the He Toa Takitini Treaty Settlement in Hawkes Bay</t>
  </si>
  <si>
    <t>Hawkes Bay</t>
  </si>
  <si>
    <t>He Toa Takitini Treaty Settlement in Hawkes Bay - Dinner</t>
  </si>
  <si>
    <t xml:space="preserve">Dinner </t>
  </si>
  <si>
    <t>He Toa Takitini Treaty Settlement in Hawkes Bay - Breakfast</t>
  </si>
  <si>
    <t>Breakfast</t>
  </si>
  <si>
    <t>Te Wananga-o-Atearoa meeting in Hamilton - dinner</t>
  </si>
  <si>
    <t>Dinner</t>
  </si>
  <si>
    <t>Hamilton</t>
  </si>
  <si>
    <t>Te Wananga-o-Atearoa meeting in Hamilton - Lunch</t>
  </si>
  <si>
    <t>Airspresso - Attending the Motuni Display at Pukaki (food at Airport)</t>
  </si>
  <si>
    <t>Pukaki</t>
  </si>
  <si>
    <t>Motunui Panels unveiling at Puke Ariki in New Plymouth - Taxi</t>
  </si>
  <si>
    <t>Kahui Kaitiaki Maori hui in the Bay of Islands - lunch</t>
  </si>
  <si>
    <t>Bay of Islands</t>
  </si>
  <si>
    <t>Cultural Centre Conference in Whakatane - dinner</t>
  </si>
  <si>
    <t>Whakatane</t>
  </si>
  <si>
    <t>Cultural Centre Conference in Whakatane - fuel</t>
  </si>
  <si>
    <t>Fuel</t>
  </si>
  <si>
    <t>Cultural Centre Conference in Whakatane - breakfast</t>
  </si>
  <si>
    <t>Cultural Centre Conference in Whakatane - Fuel</t>
  </si>
  <si>
    <t>Meeting with Director Puke Ariki - Coffee</t>
  </si>
  <si>
    <t>Coffee</t>
  </si>
  <si>
    <t>Church opening in Manutuke - dinner</t>
  </si>
  <si>
    <t>Manutuke</t>
  </si>
  <si>
    <t>Church opening in Manutuke - fuel</t>
  </si>
  <si>
    <t>Church opening in Manutuke - lunch</t>
  </si>
  <si>
    <t>Purchase Whakatane Dial A Cab - Attendance at the Te Maori Exhibition Commemoration Event</t>
  </si>
  <si>
    <t>Lunch for Ngati Toa Rangatira , Matiu Rei, Rihia Kenny &amp; Carolyn Roberts-Thompson for a meeting to discuss Kaumatua</t>
  </si>
  <si>
    <t xml:space="preserve">Coffee - Attendance at the opening of the Waitangi Museum </t>
  </si>
  <si>
    <t>Waitangi</t>
  </si>
  <si>
    <t>Ngati Kahungunu language hui in Hastings - Lunch</t>
  </si>
  <si>
    <t>Return of the Hawaiian chief Kalani’opu’u’s ‘ahu’ula (cloak) and mahiole (helmet) (US $25.13) - Dinner at Hilton includes $4.00 tip</t>
  </si>
  <si>
    <t>Hawail</t>
  </si>
  <si>
    <t>Return of the Hawaiian chief Kalani’opu’u’s ‘ahu’ula (cloak) and mahiole (helmet) (USD 20.00) - Dinner</t>
  </si>
  <si>
    <t>Return of the Hawaiian chief Kalani’opu’u’s ‘ahu’ula (cloak) and mahiole (helmet) - Coffee</t>
  </si>
  <si>
    <t>Return of the Hawaiian chief Kalani’opu’u’s ‘ahu’ula (cloak) and mahiole (helmet) - ($28.08 USD) Dinner at Hilton includes $4.00 tip</t>
  </si>
  <si>
    <t>Return of the Hawaiian chief Kalani’opu’u’s ‘ahu’ula (cloak) and mahiole (helmet) (USD 180.06) - Dinner for Arapata Hakiwai, Sean Mallon - Senior Curator Pacific Cultures and Grace Hutton - Collection Manager Humanities</t>
  </si>
  <si>
    <t>Return of the Hawaiian chief Kalani’opu’u’s ‘ahu’ula (cloak) and mahiole (helmet) (USD 17.88) - Lunch</t>
  </si>
  <si>
    <t>Return of the Hawaiian chief Kalani’opu’u’s ‘ahu’ula (cloak) and mahiole (helmet)(USD 15.61) includes $2.00 tip</t>
  </si>
  <si>
    <t>Return of the Hawaiian chief Kalani’opu’u’s ‘ahu’ula (cloak) and mahiole (helmet)(USD 5.19) - Coffee</t>
  </si>
  <si>
    <t>Return of the Hawaiian chief Kalani’opu’u’s ‘ahu’ula (cloak) and mahiole (helmet) (USD 27.08) - includes $3.00 tip - Food for Arapata Hakiwai and Sean Mallon, Curator Pacific Cultures</t>
  </si>
  <si>
    <t>Return of the Hawaiian chief Kalani’opu’u’s ‘ahu’ula (cloak) and mahiole (helmet)(USD 22.94) includes $2 tip - Breakfast</t>
  </si>
  <si>
    <t>Return of the Hawaiian chief Kalani’opu’u’s ‘ahu’ula (cloak) and mahiole (helmet)(USD 5.19) includes $1 tip - Coffee</t>
  </si>
  <si>
    <t xml:space="preserve">Return of the Hawaiian chief Kalani’opu’u’s ‘ahu’ula (cloak) and mahiole (helmet) (USD 5.19) includes $1.00 tip - Coffee </t>
  </si>
  <si>
    <t>Return of the Hawaiian chief Kalani’opu’u’s ‘ahu’ula (cloak) and mahiole (helmet)(USD 8.49) includes $1.11 tip - Taxi from Honolulu City to Hotel</t>
  </si>
  <si>
    <t>Return of the Hawaiian chief Kalani’opu’u’s ‘ahu’ula (cloak) and mahiole (helmet)(USD 40.00) includes $3.65 tip - Taxi from Bishop Museum for 4 people</t>
  </si>
  <si>
    <t>Return of the Hawaiian chief Kalani’opu’u’s ‘ahu’ula (cloak) and mahiole (helmet) (USD 34.85) Sq includes $4.00 tip - Taxi to Bishop Museum for Public opening for 4 people</t>
  </si>
  <si>
    <t>Return of the Hawaiian chief Kalani’opu’u’s ‘ahu’ula (cloak) and mahiole (helmet) (USD 32.00) - Taxi</t>
  </si>
  <si>
    <t>Return of the Hawaiian chief Kalani’opu’u’s ‘ahu’ula (cloak) and mahiole (helmet)(USD 15.01) - Coffee</t>
  </si>
  <si>
    <t>Return of the Hawaiian chief Kalani’opu’u’s ‘ahu’ula (cloak) and mahiole (helmet) (USD 32.60) includes $3.00 tip - Taxi from Bishop Museum for 5 people</t>
  </si>
  <si>
    <t>Return of the Hawaiian chief Kalani’opu’u’s ‘ahu’ula (cloak) and mahiole (helmet) Evening Meal</t>
  </si>
  <si>
    <t>Return of the Hawaiian chief Kalani’opu’u’s ‘ahu’ula (cloak) and mahiole (helmet) (USD 29.90)includes $4.00 tip - Taxi from Hotel to Bishop Museum for University session</t>
  </si>
  <si>
    <t>Purchase (USD 55.26) includes $5.00 tip - Dinner for Arapata Hakiwai, Grace Hutton - Collection Managers Humanities, Tamahou Temara - Toi Maori</t>
  </si>
  <si>
    <t>Return of the Hawaiian chief Kalani’opu’u’s ‘ahu’ula (cloak) and mahiole (helmet)(USD 35.41) includes $4.00 tip - Dinner</t>
  </si>
  <si>
    <t>Return of the Hawaiian chief Kalani’opu’u’s ‘ahu’ula (cloak) and mahiole (helmet)(USD 12.56) - Lunch</t>
  </si>
  <si>
    <t>Luch</t>
  </si>
  <si>
    <t>Return of the Hawaiian chief Kalani’opu’u’s ‘ahu’ula (cloak) and mahiole (helmet)(USD 21.85) - Breakfast</t>
  </si>
  <si>
    <t>Return of the Hawaiian chief Kalani’opu’u’s ‘ahu’ula (cloak) and mahiole (helmet) (USD 4.00) Hawaiian Air - Coffee</t>
  </si>
  <si>
    <t>Purchase Verve Café Food re: Rongowhakaata hui to discuss Te Hau Ki Turanga</t>
  </si>
  <si>
    <t>Purchase Bp Oil New Zealand Petrol for Rental Car to travel to Gisborne - invited by Rongowhakaata to the Tamararo Kapa Haka Festival</t>
  </si>
  <si>
    <t>Gisborne</t>
  </si>
  <si>
    <t>Purchase Turkish Gallery Coffee with Jennie Harre-Hindmarsh re: Cook Centennial Programme in Gisborne</t>
  </si>
  <si>
    <t>Purchase Z Gisborne Petrol in Gisborne - invited by Rongowhakaata to attend the Tamararo Kapa Haka Festival</t>
  </si>
  <si>
    <t>Purchase Bp 2 Go Waipawa Petrol - invited by Rongowhakaata to attend the Tamararo Kapa Haka festival</t>
  </si>
  <si>
    <t>Purchase Karaka Café Lunch meeting with Phillip Schorch to discuss the Rapanui Repatriation of tipuna back to Rapanui and Cultural Centre Development</t>
  </si>
  <si>
    <t>Purchase Auckland City Hotel - Dinner while attending the Museums Australasia Conference</t>
  </si>
  <si>
    <t>Purchase Subway Hobson Street - Museums Australasia Conference in Auckland</t>
  </si>
  <si>
    <t>Purchase McDonalds - Meal - Repatriation from Beneski Museum, Amherst, Massachusetts, and Smithsonian Natural History Museum, Washington DC</t>
  </si>
  <si>
    <t>Purchase (USD 30.26) Doubletree Hotels - Meal - Repatriation from Beneski Museum, Amherst, Massachusetts, and Smithsonian Natural History Museum, Washington DC</t>
  </si>
  <si>
    <t>Washington DC</t>
  </si>
  <si>
    <t>Purchase (USD 66.10) Doubletree Hotels - Meal - Repatriation from Beneski Museum, Amherst, Massachusetts, and Smithsonian Natural History Museum, Washington DC</t>
  </si>
  <si>
    <t>Purchase (USD 288.20) Umass Campus Center Hotel - Accommodation - Repatriation from Beneski Museum, Amherst, Massachusetts, and Smithsonian Natural History Museum, Washington DC</t>
  </si>
  <si>
    <t>Accommodation</t>
  </si>
  <si>
    <t>Purchase Karaka Cafe - Working lunch with British Council International Art Director, Graham Sheffield, Head of Arts and Partnership, Meijing He and Chair of Toi Maori, Waana Davis.</t>
  </si>
  <si>
    <t xml:space="preserve">Purchase Single File Café - Lunch with Julie Adams, Curator of the Oceanic Collections, British Museum relating to meetings arranged by Turanga nui a Kiwa on 21 and 22 June 2016. Turanga nui a Kiwi iwi invited the Kaihautu to attend these meetings </t>
  </si>
  <si>
    <t xml:space="preserve"> Evening meal relating to iwi meetings with Julie Adams curator of the Oceanic collections at the British Museum on 20 and 21 June. The Kaihautu was invited to attend these hui by iwi of Turanganui a Kiwa.</t>
  </si>
  <si>
    <t>Food relating to iwi meetings with Julie Adams curator of the Oceanic collections at the British Museum on 20 and 21 June. The Kaihautu was invited to attend these hui by iwi of Turanganui a Kiwa.</t>
  </si>
  <si>
    <t>Refreshments relating to iwi meetings with Julie Adams curator of the Oceanic collections at the British Museum on 20 and 21 June. The Kaihautu was invited to attend these hui by iwi of Turanganui a Kiwa.</t>
  </si>
  <si>
    <t>Museum of New Zealand Te Papa Tongarewa</t>
  </si>
  <si>
    <t>Total travel expenses 
for the twelve months</t>
  </si>
  <si>
    <t>Total hospitality expenses 
for the twelve months</t>
  </si>
  <si>
    <t>Total hospitality and gifts received
for the twelve months</t>
  </si>
  <si>
    <t>Total other expenses for the 12-monthly period</t>
  </si>
  <si>
    <t>Flowers for Tangi</t>
  </si>
  <si>
    <t>Kahui Kaitiaki Maori hui in the Bay of Islands - hotel internet</t>
  </si>
  <si>
    <t>Hotel costs</t>
  </si>
  <si>
    <t>Gift for expert undertaking research on Te Hau ki Turanga panels</t>
  </si>
  <si>
    <t xml:space="preserve">Return of the Hawaiian chief Kalani’opu’u’s ‘ahu’ula (cloak) and mahiole (helmet) - US Customs Esta Application </t>
  </si>
  <si>
    <t>Return of the Hawaiian chief Kalani’opu’u’s ‘ahu’ula (cloak) and mahiole (helmet) (USD 46.61) - Check out charges at hotel - wifi charges and two internal phone calls</t>
  </si>
  <si>
    <t>Purchase (USD 25.00) United 0162606785731 Upgraded to Premium Economy Seat for the Repatriation from the Beneski Museum, Amherst, Massachusetts and Smithsonian Natural History Museum, Washington DC</t>
  </si>
  <si>
    <t>Air fares</t>
  </si>
  <si>
    <t>USA</t>
  </si>
  <si>
    <t>Purchase (USD 125.00) United 0162606785849 - overweight luggage for the Wenerata Tait, Official Delegation member for the Repatriation from the Beneski Museum, Amherst, Massachusetts and Smithsonian Natural History Museum, Washington DC</t>
  </si>
  <si>
    <t>Purchase (USD 25.00) Otg Management Ewr, Llc Upgraded to Premium Economy Seat for the Repatriation from the Beneski Museum, Amherst, Massachusetts and Smithsonian Natural History Museum, Washington DC</t>
  </si>
  <si>
    <t>INITIALLING CEREMONY</t>
  </si>
  <si>
    <t>Fee</t>
  </si>
  <si>
    <t>Air Fare</t>
  </si>
  <si>
    <t>HOTEL</t>
  </si>
  <si>
    <t>MEETING IN CHCH</t>
  </si>
  <si>
    <t>Car Rental</t>
  </si>
  <si>
    <t>MEETINGS IN HASTINGS</t>
  </si>
  <si>
    <t>DRIVE TO HASTINGS</t>
  </si>
  <si>
    <t>EXTERNAL MEETINGS</t>
  </si>
  <si>
    <t>RONGOWHAKAATA HUI</t>
  </si>
  <si>
    <t>PUKE ARIKI &amp; TE WANANGA O AOTEAROA</t>
  </si>
  <si>
    <t>Puke Ariki &amp; Te Wananga O Aotearoa</t>
  </si>
  <si>
    <t>Cultural Centre Hui And Rotorua Meeting</t>
  </si>
  <si>
    <t>Meeting With Auckland Museum</t>
  </si>
  <si>
    <t>Toko Toru Church Opening</t>
  </si>
  <si>
    <t>Opening Of Waitangi Museum</t>
  </si>
  <si>
    <t>Ngati Kahungungu Research Hui</t>
  </si>
  <si>
    <t>TRVLWith Hawaiian Delegation Back Hawaii</t>
  </si>
  <si>
    <t>Invite Rongowhakaata Kapa Haka</t>
  </si>
  <si>
    <t>Museums Australasia Conference</t>
  </si>
  <si>
    <t>Rongowhakaata, British Museum Meeting</t>
  </si>
  <si>
    <t>Wellington to Christchurch</t>
  </si>
  <si>
    <t>Wellington to Auckland</t>
  </si>
  <si>
    <t>Auckland to Wellington</t>
  </si>
  <si>
    <t>Wellington to Gisborne</t>
  </si>
  <si>
    <t>Gisborne to Wellington</t>
  </si>
  <si>
    <t>Kerikeri</t>
  </si>
  <si>
    <t>Wellington to Kerikeri</t>
  </si>
  <si>
    <t>Wellington to New Plymouth</t>
  </si>
  <si>
    <t>Wellington to Hamilton</t>
  </si>
  <si>
    <t>Tauranga</t>
  </si>
  <si>
    <t>Wellington to Tauranga</t>
  </si>
  <si>
    <t>Napier</t>
  </si>
  <si>
    <t>Wellington to Napier</t>
  </si>
  <si>
    <t>Travelling Withn Delegation Back  Hawaii</t>
  </si>
  <si>
    <t>Travellingwith Delegation Back To Hawaii</t>
  </si>
  <si>
    <t>Travel With Delegation Back To Hawaii</t>
  </si>
  <si>
    <t>With Hawaiian Delegation Back To Hawaii</t>
  </si>
  <si>
    <t xml:space="preserve"> With Hawaiian Delegation Back To Hawaii</t>
  </si>
  <si>
    <t>Travelling with Delegation back  Hawaii</t>
  </si>
  <si>
    <t>TRVLWith Hawaiian Delega Back To Hawaii</t>
  </si>
  <si>
    <t xml:space="preserve"> Lead/executive Te Papa Representative</t>
  </si>
  <si>
    <t>Lead/executive Te Papa Representative</t>
  </si>
  <si>
    <t>Is The Lead/executive Te Papa Representa</t>
  </si>
  <si>
    <t>Honolulu</t>
  </si>
  <si>
    <t>Auckland to Honolulu</t>
  </si>
  <si>
    <t>Wellington to Houston</t>
  </si>
  <si>
    <t>Connecticut</t>
  </si>
  <si>
    <t>Houston to Connecticut</t>
  </si>
  <si>
    <t>Connecticut to Washington DC</t>
  </si>
  <si>
    <t>Ceremonial Bowl</t>
  </si>
  <si>
    <t>Ceremonial Fan</t>
  </si>
  <si>
    <t>Ceremonial Feather Head band</t>
  </si>
  <si>
    <t>Ceremonial Shark tooth Club</t>
  </si>
  <si>
    <t>Ceremonial Mat</t>
  </si>
  <si>
    <t>Ceremonial Mother of Pearl Blade</t>
  </si>
  <si>
    <t>Ceremonial Feather Stand</t>
  </si>
  <si>
    <t>Ceremonial Wooden Spear 1</t>
  </si>
  <si>
    <t>Ceremonial Wooden Spear 2</t>
  </si>
  <si>
    <t>Office of Hawaiian Affairs and Bishop Museum</t>
  </si>
  <si>
    <t>Gifts presented at the powhiri on Rongomaraeroa on Friday 11 March to welcome the Hawaiian Delegation from OHA and Bishop Museum who had come to see the  ahu'ula and mahiole of High Chief Kalani’ōpu’u - All Gifts in the Pacific Collections Storage</t>
  </si>
  <si>
    <t>Edge Flat Wall Plate (The place is embellished with the rumi motifs, used in classical Ottoman art and cloud motifs, used in Chinese art. The plate which is 19cm in diameter was decorated by using transfer printing and underglaze technique.  The plate was designed by Muhsin Demironat who was manager of the Yildiz Porcelain Factory between 1966- 1972</t>
  </si>
  <si>
    <t>HE Ismail Kahraman, Speaker of the Grand National Assembly of Turkey, and delegation</t>
  </si>
  <si>
    <t>Publication: Rapanui</t>
  </si>
  <si>
    <t>Paula Rosetti, Mahatua Producciones</t>
  </si>
  <si>
    <t>Publication: Contributions to Circumpolar Anthology 3</t>
  </si>
  <si>
    <t>Museum of Natural History, Smithsonian Institution</t>
  </si>
  <si>
    <t>The 1821 Journal, Beneski Museum of Natural History</t>
  </si>
  <si>
    <t>Beneski Museum of Natural History</t>
  </si>
  <si>
    <t>Publication: Nation to Nation</t>
  </si>
  <si>
    <t>Kevin Gover, Director, Museum of American Indian</t>
  </si>
  <si>
    <t>Publication: Treasurers of the Royal British Columbia Museum and Archives</t>
  </si>
  <si>
    <t>Prof Jack Lohman, CEO, Royal BC Museum</t>
  </si>
  <si>
    <t xml:space="preserve">Gift - Ornamental  Fob watch </t>
  </si>
  <si>
    <t>Human Rights Commission</t>
  </si>
  <si>
    <t>The Museum of New Zealand Te Papa Tongarewa</t>
  </si>
  <si>
    <t>Rick Ellis</t>
  </si>
  <si>
    <t>Meeting with San Francisco and LA Museums Taxi from city to airport</t>
  </si>
  <si>
    <t>LA</t>
  </si>
  <si>
    <t>Meetings with San Francisco and LA museums - Taxi to meeting</t>
  </si>
  <si>
    <t>Meetings with Second Road - Airport</t>
  </si>
  <si>
    <t>Sydney</t>
  </si>
  <si>
    <t>Purchase (AUD 17.75) Disruptor's Handbook Team (Telstra)/Jin Rong/Second Road meetings</t>
  </si>
  <si>
    <t>Laundry during trip to China</t>
  </si>
  <si>
    <t>China</t>
  </si>
  <si>
    <t>Purchase (AUD 38.75) China trip - Taxi from Sydney Airport</t>
  </si>
  <si>
    <t>Taxi to Airport for China visit</t>
  </si>
  <si>
    <t>Cost to change travel 11 October from Sydney to Auckland to Sydney to Wellington to accommodate meetings on 12 October</t>
  </si>
  <si>
    <t>Airfares</t>
  </si>
  <si>
    <t>Purchase (AUD 14.81) - Meeting with potential Head of Art (Recruitment) - Taxi</t>
  </si>
  <si>
    <t>Taxi to meeting with Second Road</t>
  </si>
  <si>
    <t>Purchase (AUD 22.68) Meeting with Second Road - Taxi</t>
  </si>
  <si>
    <t>Purchase (AUD 16.17) Second Road meeting - Taxi</t>
  </si>
  <si>
    <t>Purchase (USD 40.00) Formal ceremony handover Cooks Cloak and Helmet at the Bishop Museum in Hawaii - Taxi to hotel</t>
  </si>
  <si>
    <t>Meetings Arranged By Mfat</t>
  </si>
  <si>
    <t>Los Angeles</t>
  </si>
  <si>
    <t>Meetings arranged by MFAT</t>
  </si>
  <si>
    <t>Attend NZ China Council and Museum meetings</t>
  </si>
  <si>
    <t>Beijing</t>
  </si>
  <si>
    <t>Auckland to Beijing</t>
  </si>
  <si>
    <t>Beijing to Shanghai</t>
  </si>
  <si>
    <t>Attend Nz China Council And Museum Meetings</t>
  </si>
  <si>
    <t>Attend ceremony  Captain Cook</t>
  </si>
  <si>
    <t>Attend ceremony for Captain Cook</t>
  </si>
  <si>
    <t>Attend ceremony for  Captain Cook</t>
  </si>
  <si>
    <t>Wellington to Honolulu</t>
  </si>
  <si>
    <t>Attend Ceremony forLoan Of Captain Cook</t>
  </si>
  <si>
    <t>Attend Ceremony for Captain Cook</t>
  </si>
  <si>
    <t>ceremony for long term loan of Capt Cook</t>
  </si>
  <si>
    <t>Auckland meetings - Taxi</t>
  </si>
  <si>
    <t xml:space="preserve"> Auckland meetings - Taxi</t>
  </si>
  <si>
    <t xml:space="preserve"> Auckland meetings - Parking </t>
  </si>
  <si>
    <t xml:space="preserve">Parking </t>
  </si>
  <si>
    <t>Attending Business Influential seminar</t>
  </si>
  <si>
    <t>Auckland - Wellington airport parking</t>
  </si>
  <si>
    <t>Attending opening of Govett Brewster Len Lye Centre</t>
  </si>
  <si>
    <t xml:space="preserve">Attending opening of Govett Brewster Len Lye Centre </t>
  </si>
  <si>
    <t xml:space="preserve">Wellington </t>
  </si>
  <si>
    <t>AD CR&amp;E interviews at PWC</t>
  </si>
  <si>
    <t xml:space="preserve">AD CR&amp;E interviews at PWC </t>
  </si>
  <si>
    <t>Meeting with CE, MCH</t>
  </si>
  <si>
    <t xml:space="preserve"> Auckland meetings </t>
  </si>
  <si>
    <t xml:space="preserve"> Auckland meetings -Fuel for hire car</t>
  </si>
  <si>
    <t xml:space="preserve">Meeting with Minister </t>
  </si>
  <si>
    <t>dvance Global Australian Summit (Sydney) - Taxi from Wellington Airport</t>
  </si>
  <si>
    <t>Second Road in Auckland</t>
  </si>
  <si>
    <t>Chinese trip - taxi from Wellington airport</t>
  </si>
  <si>
    <t>Meeting with Octa, CE Christchurh Art Gallery, Philip Carter and CE Canterbury Museum in Christchurch - taxi</t>
  </si>
  <si>
    <t xml:space="preserve">Meeting with Octa, CE Christchurh Art Gallery, Philip Carter and CE Canterbury Museum in Christchurch - Fuel for hire car </t>
  </si>
  <si>
    <t>Meeting with Octa, CE Christchurh Art Gallery, Philip Carter and CE Canterbury Museum in Christchurch - hire car due to flight cancellation</t>
  </si>
  <si>
    <t>Hire Car</t>
  </si>
  <si>
    <t>Meeting with CE DIA - taxi</t>
  </si>
  <si>
    <t>Meeting with ANZ China CE - taxi from Wellington airport</t>
  </si>
  <si>
    <t>Auckland and the Cultural Sector meeting at MCH - taxi</t>
  </si>
  <si>
    <t>Aculand</t>
  </si>
  <si>
    <t>Meeting with CE MCH - Taxi</t>
  </si>
  <si>
    <t>Meeting with Dave Gouge, Weta/Brett Mason, WMT at Planetarium - Taxi</t>
  </si>
  <si>
    <t>Chatham Islands visit with DoC - Taxi to Wellington airport</t>
  </si>
  <si>
    <t>Meeting with CE MCH - Taxi to meeting</t>
  </si>
  <si>
    <t>Meeting at School of Design, VUW - Taxi</t>
  </si>
  <si>
    <t>Meetings with Directors, Auckland Art Gallery and AWM - Fuel for hire car</t>
  </si>
  <si>
    <t>Meetings with Directors, Auckland Art Gallery and AWM - parking</t>
  </si>
  <si>
    <t>Meeting with Friends of TP at Cable Street - Taxi to Tory Street</t>
  </si>
  <si>
    <t>Reception at Chinese Embassy - Taxi</t>
  </si>
  <si>
    <t>Waitangi Museum opening - Fuel for hire car</t>
  </si>
  <si>
    <t>Meeting with CEO ACC - Taxi to meeting</t>
  </si>
  <si>
    <t>Meetings in Waitangi, Auckland, Hokitika and Christchurch - Taxi from Wellington airport</t>
  </si>
  <si>
    <t>Dinner at Italian Ambassador's residence - Taxi</t>
  </si>
  <si>
    <t>Meeting with MP Clayton Gosgrove - Taxi</t>
  </si>
  <si>
    <t>Attending opening night of the Military Tattoo - Taxi</t>
  </si>
  <si>
    <t>Attendance at ACC Hearing into TP Manukau, meeting with TVNZ - Parking</t>
  </si>
  <si>
    <t>Auckalnd</t>
  </si>
  <si>
    <t>Attendance at ACC Hearing into TP Manukau, meeting with TVNZ - Fuel for hire car</t>
  </si>
  <si>
    <t>Meetings with Adam Art Gallery and CE MCH - Taxi</t>
  </si>
  <si>
    <t>Lunch meeting with Dave Robinson and prospective AD Commercial contractor - Taxi</t>
  </si>
  <si>
    <t>Meeting with CE, Weta - Taxi</t>
  </si>
  <si>
    <t>Reception at Israeli Ambassador's residence - Taxi</t>
  </si>
  <si>
    <t>CACE meeting at MCH - Taxi</t>
  </si>
  <si>
    <t>Meeting with Richard Taylor, Weta - Taxi</t>
  </si>
  <si>
    <t>Meetings with CE, Perpetual Guardian, and Stellar - Parking</t>
  </si>
  <si>
    <t>Formal ceremony handover Cooks Cloak and Helmet at the Bishop Museum in Hawaii - Taxi to Auckland airport</t>
  </si>
  <si>
    <t>Meeting with CE Ministry for Transport</t>
  </si>
  <si>
    <t>Foundation meeting with Dayle Mace and Chair of the Te Papa Foundation in Auckland - taxi to Wellington airport</t>
  </si>
  <si>
    <t xml:space="preserve">Foundation meeting with Dayle Mace and Chair of the Te Papa Foundation in Auckland - fuel for hire car </t>
  </si>
  <si>
    <t>Foundation meeting with Dayle Mace and Chair of the Te Papa Foundation in Auckland - Parking</t>
  </si>
  <si>
    <t>Meeting with VC VUW - Taxi</t>
  </si>
  <si>
    <t>Meeting with  VC VUW - Taxi</t>
  </si>
  <si>
    <t>Auckland meetings with CE ACC, GM AucklandNZ, CE Stellar and Lightning Lab Demo Day - car park</t>
  </si>
  <si>
    <t>Auckland meetings</t>
  </si>
  <si>
    <t>Auckland meetings- Taxi from airpoart</t>
  </si>
  <si>
    <t>Cultural Sector CEs meeting at MCH - taxi</t>
  </si>
  <si>
    <t>Manukau ACC meeting and attending the World Class NZ Awards in Auckland - taxi</t>
  </si>
  <si>
    <t>Manukau ACC meeting and attending the World Class NZ Awards in Auckland - taxi from airport</t>
  </si>
  <si>
    <t>Change to flight from Auckland to Wellington post attending the World Class NZ Awards</t>
  </si>
  <si>
    <t>Manukau ACC meeting and attending the World Class NZ Awards in Auckland - fuel for hire car</t>
  </si>
  <si>
    <t>Dinner with Sir Peter Gluckman, Board Member - taxi</t>
  </si>
  <si>
    <t>Taxi to Airport</t>
  </si>
  <si>
    <t>MEETINGS WITH MOTAT/AAG</t>
  </si>
  <si>
    <t>AKL</t>
  </si>
  <si>
    <t>San Francisco Trip</t>
  </si>
  <si>
    <t>WLG</t>
  </si>
  <si>
    <t>AKL to WLG</t>
  </si>
  <si>
    <t>SAN FRANCISCO TRIP</t>
  </si>
  <si>
    <t>ATTENDING BUSINESS INFLUENTIALS EVENT</t>
  </si>
  <si>
    <t>WLG to AKL</t>
  </si>
  <si>
    <t>GOVETT BREWSTER/LEN LYE OPENING</t>
  </si>
  <si>
    <t>NPL</t>
  </si>
  <si>
    <t>Powhiri at MCH for new CE</t>
  </si>
  <si>
    <t>Parking</t>
  </si>
  <si>
    <t>Director interviews at PWC</t>
  </si>
  <si>
    <t>Taxi to US Ambassador's residence for meeting</t>
  </si>
  <si>
    <t>Taxi from US Ambassador's residence for meeting</t>
  </si>
  <si>
    <t>SECTOR COLLABORATION PROJECT MEETING</t>
  </si>
  <si>
    <t>ROT</t>
  </si>
  <si>
    <t>WLG to ROT</t>
  </si>
  <si>
    <t>Meeting with CE MCH</t>
  </si>
  <si>
    <t>Parking while travelling to Sydney</t>
  </si>
  <si>
    <t>Meeting at MCH</t>
  </si>
  <si>
    <t>Parking while travelling to Auckland</t>
  </si>
  <si>
    <t>Meetings At N4l, Spark, Acc</t>
  </si>
  <si>
    <t>MEETINGS AT N4L, SPARK, ACC</t>
  </si>
  <si>
    <t>Parking for meetings</t>
  </si>
  <si>
    <t>Taxi to Airport for Sydney meetings</t>
  </si>
  <si>
    <t>Taxi from Airport to Auckland meetings</t>
  </si>
  <si>
    <t>BOARD/SECOND ROAD WORKSHOP</t>
  </si>
  <si>
    <t>Taxi to Auckland meeting</t>
  </si>
  <si>
    <t>BJS</t>
  </si>
  <si>
    <t>SCIENCE ALIVE, CHCH MUS &amp; ART GALLERY</t>
  </si>
  <si>
    <t>CHC</t>
  </si>
  <si>
    <t>WLG to CHC</t>
  </si>
  <si>
    <t>Taxi from Airport to Wellington meetings</t>
  </si>
  <si>
    <t>AUCKLAND MEETINGS</t>
  </si>
  <si>
    <t>Anz China Ce Meeting</t>
  </si>
  <si>
    <t>Parking while attending presentation at Cook Islands High Commission</t>
  </si>
  <si>
    <t>Taxi from Airport</t>
  </si>
  <si>
    <t>Parking while attending meeting at VUW</t>
  </si>
  <si>
    <t>Taxi from Auckland meetings to Airport</t>
  </si>
  <si>
    <t>Attend Nz China Council Board Meeting</t>
  </si>
  <si>
    <t>Taxi to Wellington Airport</t>
  </si>
  <si>
    <t>Taxi from Wellington Airport to Te Papa</t>
  </si>
  <si>
    <t>Sky City Grand/awmm/aag Meetings</t>
  </si>
  <si>
    <t>Attend Waitangi Museum Opening</t>
  </si>
  <si>
    <t>KKE</t>
  </si>
  <si>
    <t>Waitangi Museum Opening</t>
  </si>
  <si>
    <t>WRE</t>
  </si>
  <si>
    <t>WLG to WRE</t>
  </si>
  <si>
    <t>Tourism West Coast Meeting</t>
  </si>
  <si>
    <t>HKK</t>
  </si>
  <si>
    <t>WLG to HKK</t>
  </si>
  <si>
    <t>Taxi to event in Khandallah</t>
  </si>
  <si>
    <t>Taxi to event in Wellington</t>
  </si>
  <si>
    <t>Acc Te Papa Manukau Hearing</t>
  </si>
  <si>
    <t>Ma And Metro Museums Meetings</t>
  </si>
  <si>
    <t>Ceremony For Long Term Loan Of Capt Cook</t>
  </si>
  <si>
    <t>HNL</t>
  </si>
  <si>
    <t>Foundation Discussion With Dayle Mace</t>
  </si>
  <si>
    <t>Taxi from Airport to Parliament</t>
  </si>
  <si>
    <t>Taxi from Parliament to Te Papa</t>
  </si>
  <si>
    <t>Auckland Meeting And Lightning Lab</t>
  </si>
  <si>
    <t>Attend Weta World Class Nz Awards</t>
  </si>
  <si>
    <t>Dinner meeting with Director, Mura-D</t>
  </si>
  <si>
    <t>Dinner meeting with Te Papa Board member</t>
  </si>
  <si>
    <t>Breakfast meeting with CE WCC</t>
  </si>
  <si>
    <t>Breakfast meeting with Head of International Screen Attraction, FilmNZ</t>
  </si>
  <si>
    <t xml:space="preserve">Dinner meeting with SecondRoad and Karen Mason </t>
  </si>
  <si>
    <t xml:space="preserve">Dinner meeting with Rob McCleod </t>
  </si>
  <si>
    <t>Dinner meeting with Second Road,post Board workshop</t>
  </si>
  <si>
    <t>Breakfast meeting with Second Road pre Board Workshop</t>
  </si>
  <si>
    <t>Lunch meeting with Director, Canterbury Art Gallery</t>
  </si>
  <si>
    <t>Purchase (AUD 21.82) - Meeting with potential Head of Art (Recruitment) - coffee</t>
  </si>
  <si>
    <t>Lunch meeting with CE, AWMM</t>
  </si>
  <si>
    <t>Lunch meeting with Frazer VC VUW</t>
  </si>
  <si>
    <t xml:space="preserve">Waitangi Museum opening - Dinner </t>
  </si>
  <si>
    <t xml:space="preserve">Hosting dinner with CE NIWA prior to NZ Festival event. </t>
  </si>
  <si>
    <t>Coffee meeting with prospective CFO candidate</t>
  </si>
  <si>
    <t>Meeting with prospective AD Commercial contractor</t>
  </si>
  <si>
    <t>Lunch meeting with Dave Robinson and prospective AD Commercial contractor</t>
  </si>
  <si>
    <t xml:space="preserve">Lunch meeting with GM AucklandNZ </t>
  </si>
  <si>
    <t>Coffee meeting with staff - visit to external storage facilities</t>
  </si>
  <si>
    <t xml:space="preserve">Breakfast meeting with Board member TVNZ </t>
  </si>
  <si>
    <t>Dinner with Delegation from Shaanxi - furthering discussion on possible Terracotta Warriors exhibition</t>
  </si>
  <si>
    <t>Lunch meeting with Head of innovation WCC</t>
  </si>
  <si>
    <t>Lunch meeting with Head of International Screen Attraction, FilmNZ and Melissa Firth CDO</t>
  </si>
  <si>
    <t>Dinner meeting with CE Bishop Museum, Directors CR&amp;L &amp; Renewal</t>
  </si>
  <si>
    <t>Dinner meeting with CE, ARL</t>
  </si>
  <si>
    <t>Lunch meeting with Te Papa Foundation &amp; Director Marketing to discuss The Foundation</t>
  </si>
  <si>
    <t>Lunch with Chair of Innovation Hub Advisory Panel</t>
  </si>
  <si>
    <t>Meeting with former President Museums Australia</t>
  </si>
  <si>
    <t>Meeting with Prospective Director CR&amp;L</t>
  </si>
  <si>
    <t>Cultural Sector CE's meeting (16 attendees)</t>
  </si>
  <si>
    <t>After work function</t>
  </si>
  <si>
    <t>Coffees with team (3)</t>
  </si>
  <si>
    <t>Coffees with team (2)</t>
  </si>
  <si>
    <t>Morning tea with team (6)</t>
  </si>
  <si>
    <t>Coffees for Chinese delegation (20)</t>
  </si>
  <si>
    <t>Coffees with team (5)</t>
  </si>
  <si>
    <t>Coffee with team (3)</t>
  </si>
  <si>
    <t>Coffee with team (4)</t>
  </si>
  <si>
    <t>Total</t>
  </si>
  <si>
    <t>1 bottle of Whisky, Rum and Vodka</t>
  </si>
  <si>
    <t>Bishop Museum, Hawaii</t>
  </si>
  <si>
    <t>Hosted delegation to finalise loan of Cook cloak and Helmet</t>
  </si>
  <si>
    <t>1 book Royal Hawain featherwork</t>
  </si>
  <si>
    <t>Silk Scroll</t>
  </si>
  <si>
    <t>Shaanxi History Museum</t>
  </si>
  <si>
    <t>Hosted delegation and provided a tour of collections</t>
  </si>
  <si>
    <t>Total hospitality and gifts received
for the six months</t>
  </si>
  <si>
    <t>Chinese Visa for 2 staff</t>
  </si>
  <si>
    <t>Visa</t>
  </si>
  <si>
    <t>Adapter for use in China</t>
  </si>
  <si>
    <t>Flowers forAssociate Director farewell</t>
  </si>
  <si>
    <t>Playing to Win books for Executive team</t>
  </si>
  <si>
    <t>Varidesk (standing desk) for CE's office</t>
  </si>
  <si>
    <t>Flowers for opening of Christchurch City Art Gallery</t>
  </si>
  <si>
    <t>5 x copies of Playing to Win: How Strategy Really Works</t>
  </si>
  <si>
    <t>Farewell lunch for Phil Smith, AD Commercial with Executive Team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</si>
</sst>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1" x14ac:knownFonts="1">
    <font>
      <sz val="10"/>
      <color theme="1"/>
      <name val="Arial"/>
      <family val="2"/>
    </font>
    <font>
      <b/>
      <sz val="10"/>
      <color indexed="8"/>
      <name val="Arial"/>
      <family val="2"/>
    </font>
    <font>
      <b/>
      <i/>
      <sz val="12"/>
      <color indexed="8"/>
      <name val="Arial"/>
      <family val="2"/>
    </font>
    <font>
      <b/>
      <sz val="12"/>
      <color indexed="8"/>
      <name val="Arial"/>
      <family val="2"/>
    </font>
    <font>
      <b/>
      <sz val="14"/>
      <color indexed="8"/>
      <name val="Arial"/>
      <family val="2"/>
    </font>
    <font>
      <b/>
      <sz val="11"/>
      <color indexed="8"/>
      <name val="Arial"/>
      <family val="2"/>
    </font>
    <font>
      <b/>
      <sz val="10"/>
      <color theme="1"/>
      <name val="Arial"/>
      <family val="2"/>
    </font>
    <font>
      <sz val="14"/>
      <color theme="1"/>
      <name val="Arial"/>
      <family val="2"/>
    </font>
    <font>
      <sz val="10"/>
      <color indexed="8"/>
      <name val="Arial"/>
      <family val="2"/>
    </font>
    <font>
      <sz val="10"/>
      <name val="Arial"/>
      <family val="2"/>
    </font>
    <font>
      <sz val="10"/>
      <color theme="1"/>
      <name val="Arial"/>
      <family val="2"/>
    </font>
  </fonts>
  <fills count="6">
    <fill>
      <patternFill patternType="none"/>
    </fill>
    <fill>
      <patternFill patternType="gray125"/>
    </fill>
    <fill>
      <patternFill patternType="solid">
        <fgColor indexed="11"/>
        <bgColor indexed="64"/>
      </patternFill>
    </fill>
    <fill>
      <patternFill patternType="solid">
        <fgColor rgb="FFFFC000"/>
        <bgColor indexed="64"/>
      </patternFill>
    </fill>
    <fill>
      <patternFill patternType="solid">
        <fgColor rgb="FF99CCFF"/>
        <bgColor indexed="64"/>
      </patternFill>
    </fill>
    <fill>
      <patternFill patternType="solid">
        <fgColor rgb="FF00FF00"/>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10" fillId="0" borderId="0" applyFont="0" applyFill="0" applyBorder="0" applyAlignment="0" applyProtection="0"/>
  </cellStyleXfs>
  <cellXfs count="168">
    <xf numFmtId="0" fontId="0" fillId="0" borderId="0" xfId="0"/>
    <xf numFmtId="0" fontId="0" fillId="0" borderId="1" xfId="0" applyBorder="1" applyAlignment="1">
      <alignment wrapText="1"/>
    </xf>
    <xf numFmtId="0" fontId="0" fillId="0" borderId="0" xfId="0" applyAlignment="1">
      <alignment wrapText="1"/>
    </xf>
    <xf numFmtId="0" fontId="1" fillId="0" borderId="2" xfId="0" applyFont="1" applyBorder="1" applyAlignment="1">
      <alignment wrapText="1"/>
    </xf>
    <xf numFmtId="0" fontId="1" fillId="0" borderId="1" xfId="0" applyFont="1" applyBorder="1" applyAlignment="1">
      <alignment wrapText="1"/>
    </xf>
    <xf numFmtId="0" fontId="1" fillId="0" borderId="3" xfId="0" applyFont="1" applyBorder="1" applyAlignment="1">
      <alignment wrapText="1"/>
    </xf>
    <xf numFmtId="0" fontId="2" fillId="3" borderId="2" xfId="0" applyFont="1" applyFill="1" applyBorder="1" applyAlignment="1">
      <alignment wrapText="1"/>
    </xf>
    <xf numFmtId="0" fontId="1" fillId="0" borderId="0" xfId="0" applyFont="1" applyBorder="1" applyAlignment="1">
      <alignment wrapText="1"/>
    </xf>
    <xf numFmtId="0" fontId="2" fillId="0" borderId="0" xfId="0" applyFont="1" applyFill="1" applyBorder="1" applyAlignment="1">
      <alignment wrapText="1"/>
    </xf>
    <xf numFmtId="0" fontId="2" fillId="4" borderId="0" xfId="0" applyFont="1" applyFill="1" applyBorder="1" applyAlignment="1">
      <alignment wrapText="1"/>
    </xf>
    <xf numFmtId="0" fontId="2" fillId="4" borderId="3" xfId="0" applyFont="1" applyFill="1" applyBorder="1" applyAlignment="1">
      <alignment wrapText="1"/>
    </xf>
    <xf numFmtId="0" fontId="3" fillId="4" borderId="3" xfId="0" applyFont="1" applyFill="1" applyBorder="1" applyAlignment="1">
      <alignment wrapText="1"/>
    </xf>
    <xf numFmtId="0" fontId="3" fillId="3" borderId="2" xfId="0" applyFont="1" applyFill="1" applyBorder="1" applyAlignment="1">
      <alignment wrapText="1"/>
    </xf>
    <xf numFmtId="0" fontId="3" fillId="3" borderId="3" xfId="0" applyFont="1" applyFill="1" applyBorder="1" applyAlignment="1">
      <alignment wrapText="1"/>
    </xf>
    <xf numFmtId="0" fontId="2" fillId="3" borderId="3" xfId="0" applyFont="1" applyFill="1" applyBorder="1" applyAlignment="1">
      <alignment wrapText="1"/>
    </xf>
    <xf numFmtId="0" fontId="0" fillId="0" borderId="0" xfId="0" applyBorder="1" applyAlignment="1">
      <alignment wrapText="1"/>
    </xf>
    <xf numFmtId="0" fontId="0" fillId="0" borderId="0" xfId="0" applyAlignment="1">
      <alignment vertical="top" wrapText="1"/>
    </xf>
    <xf numFmtId="0" fontId="0" fillId="0" borderId="0" xfId="0" applyFill="1" applyBorder="1" applyAlignment="1">
      <alignment wrapText="1"/>
    </xf>
    <xf numFmtId="0" fontId="0" fillId="5" borderId="2" xfId="0" applyFill="1" applyBorder="1" applyAlignment="1"/>
    <xf numFmtId="0" fontId="0" fillId="5" borderId="2" xfId="0" applyFill="1" applyBorder="1" applyAlignment="1">
      <alignment wrapText="1"/>
    </xf>
    <xf numFmtId="0" fontId="1" fillId="0" borderId="4" xfId="0" applyFont="1" applyBorder="1" applyAlignment="1">
      <alignment wrapText="1"/>
    </xf>
    <xf numFmtId="0" fontId="0" fillId="0" borderId="4" xfId="0" applyBorder="1" applyAlignment="1">
      <alignment wrapText="1"/>
    </xf>
    <xf numFmtId="0" fontId="4" fillId="0" borderId="5" xfId="0" applyFont="1" applyBorder="1" applyAlignment="1">
      <alignment vertical="top" wrapText="1"/>
    </xf>
    <xf numFmtId="0" fontId="1" fillId="0" borderId="6" xfId="0" applyFont="1" applyBorder="1" applyAlignment="1">
      <alignment wrapText="1"/>
    </xf>
    <xf numFmtId="0" fontId="2" fillId="4" borderId="7" xfId="0" applyFont="1" applyFill="1" applyBorder="1" applyAlignment="1">
      <alignment wrapText="1"/>
    </xf>
    <xf numFmtId="0" fontId="1" fillId="0" borderId="8" xfId="0" applyFont="1" applyBorder="1" applyAlignment="1">
      <alignment vertical="top" wrapText="1"/>
    </xf>
    <xf numFmtId="0" fontId="1" fillId="0" borderId="9" xfId="0" applyFont="1" applyBorder="1" applyAlignment="1">
      <alignment wrapText="1"/>
    </xf>
    <xf numFmtId="0" fontId="0" fillId="0" borderId="10" xfId="0" applyBorder="1" applyAlignment="1">
      <alignment vertical="top" wrapText="1"/>
    </xf>
    <xf numFmtId="0" fontId="0" fillId="0" borderId="7" xfId="0" applyBorder="1" applyAlignment="1">
      <alignment wrapText="1"/>
    </xf>
    <xf numFmtId="0" fontId="2" fillId="4" borderId="6" xfId="0" applyFont="1" applyFill="1" applyBorder="1" applyAlignment="1">
      <alignment wrapText="1"/>
    </xf>
    <xf numFmtId="0" fontId="2" fillId="3" borderId="6" xfId="0" applyFont="1" applyFill="1" applyBorder="1" applyAlignment="1">
      <alignment wrapText="1"/>
    </xf>
    <xf numFmtId="0" fontId="3" fillId="3" borderId="8" xfId="0" applyFont="1" applyFill="1" applyBorder="1" applyAlignment="1">
      <alignment vertical="top" wrapText="1"/>
    </xf>
    <xf numFmtId="0" fontId="2" fillId="3" borderId="9" xfId="0" applyFont="1" applyFill="1" applyBorder="1" applyAlignment="1">
      <alignment wrapText="1"/>
    </xf>
    <xf numFmtId="0" fontId="0" fillId="5" borderId="9" xfId="0" applyFill="1" applyBorder="1" applyAlignment="1">
      <alignment wrapText="1"/>
    </xf>
    <xf numFmtId="0" fontId="0" fillId="0" borderId="11" xfId="0" applyBorder="1" applyAlignment="1">
      <alignment vertical="top" wrapText="1"/>
    </xf>
    <xf numFmtId="0" fontId="0" fillId="0" borderId="12" xfId="0" applyBorder="1" applyAlignment="1">
      <alignment wrapText="1"/>
    </xf>
    <xf numFmtId="0" fontId="0" fillId="0" borderId="13" xfId="0" applyBorder="1" applyAlignment="1">
      <alignment vertical="top" wrapText="1"/>
    </xf>
    <xf numFmtId="0" fontId="0" fillId="0" borderId="14" xfId="0" applyBorder="1" applyAlignment="1">
      <alignment wrapText="1"/>
    </xf>
    <xf numFmtId="0" fontId="0" fillId="0" borderId="1" xfId="0" applyFont="1" applyBorder="1" applyAlignment="1">
      <alignment wrapText="1"/>
    </xf>
    <xf numFmtId="0" fontId="0" fillId="0" borderId="0" xfId="0" applyFont="1" applyAlignment="1">
      <alignment wrapText="1"/>
    </xf>
    <xf numFmtId="0" fontId="0" fillId="0" borderId="0" xfId="0" applyFont="1"/>
    <xf numFmtId="0" fontId="3" fillId="0" borderId="0" xfId="0" applyFont="1" applyFill="1" applyBorder="1" applyAlignment="1">
      <alignment wrapText="1"/>
    </xf>
    <xf numFmtId="0" fontId="0" fillId="0" borderId="0" xfId="0" applyFont="1" applyBorder="1" applyAlignment="1">
      <alignment wrapText="1"/>
    </xf>
    <xf numFmtId="0" fontId="0" fillId="0" borderId="0" xfId="0" applyFont="1" applyBorder="1"/>
    <xf numFmtId="0" fontId="0" fillId="2" borderId="0" xfId="0" applyFont="1" applyFill="1" applyBorder="1" applyAlignment="1"/>
    <xf numFmtId="0" fontId="0" fillId="2" borderId="0" xfId="0" applyFont="1" applyFill="1" applyBorder="1" applyAlignment="1">
      <alignment wrapText="1"/>
    </xf>
    <xf numFmtId="0" fontId="0" fillId="0" borderId="0" xfId="0" applyFont="1" applyFill="1" applyBorder="1"/>
    <xf numFmtId="0" fontId="0" fillId="0" borderId="0" xfId="0" applyFont="1" applyFill="1" applyBorder="1" applyAlignment="1">
      <alignment wrapText="1"/>
    </xf>
    <xf numFmtId="0" fontId="0" fillId="0" borderId="3" xfId="0" applyFont="1" applyBorder="1" applyAlignment="1">
      <alignment wrapText="1"/>
    </xf>
    <xf numFmtId="0" fontId="0" fillId="0" borderId="6" xfId="0" applyFont="1" applyBorder="1" applyAlignment="1">
      <alignment wrapText="1"/>
    </xf>
    <xf numFmtId="0" fontId="0" fillId="0" borderId="10" xfId="0" applyFont="1" applyBorder="1" applyAlignment="1">
      <alignment wrapText="1"/>
    </xf>
    <xf numFmtId="0" fontId="0" fillId="0" borderId="7" xfId="0" applyFont="1" applyBorder="1" applyAlignment="1">
      <alignment wrapText="1"/>
    </xf>
    <xf numFmtId="0" fontId="0" fillId="0" borderId="13" xfId="0" applyFont="1" applyBorder="1" applyAlignment="1">
      <alignment wrapText="1"/>
    </xf>
    <xf numFmtId="0" fontId="0" fillId="0" borderId="14" xfId="0" applyFont="1" applyBorder="1" applyAlignment="1">
      <alignment wrapText="1"/>
    </xf>
    <xf numFmtId="0" fontId="3" fillId="4" borderId="6" xfId="0" applyFont="1" applyFill="1" applyBorder="1" applyAlignment="1">
      <alignment wrapText="1"/>
    </xf>
    <xf numFmtId="0" fontId="1" fillId="0" borderId="13" xfId="0" applyFont="1" applyBorder="1" applyAlignment="1">
      <alignment wrapText="1"/>
    </xf>
    <xf numFmtId="0" fontId="1" fillId="0" borderId="14" xfId="0" applyFont="1" applyBorder="1" applyAlignment="1">
      <alignment wrapText="1"/>
    </xf>
    <xf numFmtId="0" fontId="1" fillId="0" borderId="8" xfId="0" applyFont="1" applyBorder="1" applyAlignment="1">
      <alignment wrapText="1"/>
    </xf>
    <xf numFmtId="0" fontId="3" fillId="3" borderId="6" xfId="0" applyFont="1" applyFill="1" applyBorder="1" applyAlignment="1">
      <alignment wrapText="1"/>
    </xf>
    <xf numFmtId="0" fontId="3" fillId="3" borderId="9" xfId="0" applyFont="1" applyFill="1" applyBorder="1" applyAlignment="1">
      <alignment wrapText="1"/>
    </xf>
    <xf numFmtId="0" fontId="1" fillId="5" borderId="3" xfId="0" applyFont="1" applyFill="1" applyBorder="1" applyAlignment="1"/>
    <xf numFmtId="0" fontId="0" fillId="5" borderId="3" xfId="0" applyFont="1" applyFill="1" applyBorder="1" applyAlignment="1"/>
    <xf numFmtId="0" fontId="0" fillId="5" borderId="3" xfId="0" applyFont="1" applyFill="1" applyBorder="1" applyAlignment="1">
      <alignment wrapText="1"/>
    </xf>
    <xf numFmtId="0" fontId="0" fillId="5" borderId="6" xfId="0" applyFont="1" applyFill="1" applyBorder="1" applyAlignment="1">
      <alignment wrapText="1"/>
    </xf>
    <xf numFmtId="0" fontId="0" fillId="0" borderId="8" xfId="0" applyFont="1" applyBorder="1" applyAlignment="1">
      <alignment wrapText="1"/>
    </xf>
    <xf numFmtId="0" fontId="0" fillId="0" borderId="2" xfId="0" applyFont="1" applyBorder="1" applyAlignment="1">
      <alignment wrapText="1"/>
    </xf>
    <xf numFmtId="0" fontId="0" fillId="0" borderId="9" xfId="0" applyFont="1" applyBorder="1" applyAlignment="1">
      <alignment wrapText="1"/>
    </xf>
    <xf numFmtId="0" fontId="6" fillId="0" borderId="1" xfId="0" applyFont="1" applyBorder="1" applyAlignment="1">
      <alignment wrapText="1"/>
    </xf>
    <xf numFmtId="0" fontId="3" fillId="4" borderId="5" xfId="0" applyFont="1" applyFill="1" applyBorder="1" applyAlignment="1">
      <alignment vertical="center" wrapText="1" readingOrder="1"/>
    </xf>
    <xf numFmtId="0" fontId="3" fillId="4" borderId="3" xfId="0" applyFont="1" applyFill="1" applyBorder="1" applyAlignment="1">
      <alignment vertical="center" wrapText="1" readingOrder="1"/>
    </xf>
    <xf numFmtId="0" fontId="3" fillId="4" borderId="10" xfId="0" applyFont="1" applyFill="1" applyBorder="1" applyAlignment="1">
      <alignment vertical="center" wrapText="1" readingOrder="1"/>
    </xf>
    <xf numFmtId="0" fontId="3" fillId="4" borderId="0" xfId="0" applyFont="1" applyFill="1" applyBorder="1" applyAlignment="1">
      <alignment vertical="center" wrapText="1" readingOrder="1"/>
    </xf>
    <xf numFmtId="0" fontId="3" fillId="3" borderId="5" xfId="0" applyFont="1" applyFill="1" applyBorder="1" applyAlignment="1">
      <alignment vertical="center" wrapText="1" readingOrder="1"/>
    </xf>
    <xf numFmtId="0" fontId="3" fillId="3" borderId="3" xfId="0" applyFont="1" applyFill="1" applyBorder="1" applyAlignment="1">
      <alignment vertical="center" wrapText="1" readingOrder="1"/>
    </xf>
    <xf numFmtId="0" fontId="5" fillId="5" borderId="8" xfId="0" applyFont="1" applyFill="1" applyBorder="1" applyAlignment="1">
      <alignment vertical="center" wrapText="1" readingOrder="1"/>
    </xf>
    <xf numFmtId="0" fontId="3" fillId="3" borderId="8" xfId="0" applyFont="1" applyFill="1" applyBorder="1" applyAlignment="1">
      <alignment vertical="center" wrapText="1" readingOrder="1"/>
    </xf>
    <xf numFmtId="0" fontId="3" fillId="3" borderId="2" xfId="0" applyFont="1" applyFill="1" applyBorder="1" applyAlignment="1">
      <alignment vertical="center" wrapText="1" readingOrder="1"/>
    </xf>
    <xf numFmtId="0" fontId="5" fillId="5" borderId="5" xfId="0" applyFont="1" applyFill="1" applyBorder="1" applyAlignment="1">
      <alignment vertical="center" wrapText="1" readingOrder="1"/>
    </xf>
    <xf numFmtId="0" fontId="6" fillId="0" borderId="0" xfId="0" applyFont="1" applyBorder="1" applyAlignment="1">
      <alignment wrapText="1"/>
    </xf>
    <xf numFmtId="0" fontId="6" fillId="0" borderId="10" xfId="0" applyFont="1" applyBorder="1" applyAlignment="1">
      <alignment wrapText="1"/>
    </xf>
    <xf numFmtId="0" fontId="6" fillId="0" borderId="7" xfId="0" applyFont="1" applyBorder="1" applyAlignment="1">
      <alignment wrapText="1"/>
    </xf>
    <xf numFmtId="0" fontId="6" fillId="0" borderId="13" xfId="0" applyFont="1" applyBorder="1" applyAlignment="1">
      <alignment wrapText="1"/>
    </xf>
    <xf numFmtId="0" fontId="6" fillId="0" borderId="14" xfId="0" applyFont="1" applyBorder="1" applyAlignment="1">
      <alignment wrapText="1"/>
    </xf>
    <xf numFmtId="0" fontId="6" fillId="0" borderId="0" xfId="0" applyFont="1" applyBorder="1"/>
    <xf numFmtId="0" fontId="6" fillId="0" borderId="0" xfId="0" applyFont="1" applyFill="1" applyBorder="1"/>
    <xf numFmtId="0" fontId="0" fillId="2" borderId="7" xfId="0" applyFont="1" applyFill="1" applyBorder="1" applyAlignment="1">
      <alignment wrapText="1"/>
    </xf>
    <xf numFmtId="0" fontId="5" fillId="2" borderId="10" xfId="0" applyFont="1" applyFill="1" applyBorder="1" applyAlignment="1">
      <alignment vertical="center" wrapText="1" readingOrder="1"/>
    </xf>
    <xf numFmtId="0" fontId="0" fillId="0" borderId="3" xfId="0" applyFont="1" applyBorder="1" applyAlignment="1">
      <alignment vertical="center" wrapText="1" readingOrder="1"/>
    </xf>
    <xf numFmtId="0" fontId="3" fillId="0" borderId="10" xfId="0" applyFont="1" applyFill="1" applyBorder="1" applyAlignment="1">
      <alignment vertical="center" wrapText="1" readingOrder="1"/>
    </xf>
    <xf numFmtId="0" fontId="1" fillId="0" borderId="0" xfId="0" applyFont="1" applyBorder="1" applyAlignment="1">
      <alignment vertical="center" wrapText="1" readingOrder="1"/>
    </xf>
    <xf numFmtId="0" fontId="3" fillId="0" borderId="0" xfId="0" applyFont="1" applyFill="1" applyBorder="1" applyAlignment="1">
      <alignment vertical="center" wrapText="1" readingOrder="1"/>
    </xf>
    <xf numFmtId="0" fontId="3" fillId="0" borderId="15" xfId="0" applyFont="1" applyFill="1" applyBorder="1" applyAlignment="1">
      <alignment vertical="center" wrapText="1" readingOrder="1"/>
    </xf>
    <xf numFmtId="0" fontId="1" fillId="0" borderId="15" xfId="0" applyFont="1" applyBorder="1" applyAlignment="1">
      <alignment vertical="center" wrapText="1" readingOrder="1"/>
    </xf>
    <xf numFmtId="0" fontId="4" fillId="0" borderId="15" xfId="0" applyFont="1" applyBorder="1" applyAlignment="1">
      <alignment vertical="center" wrapText="1" readingOrder="1"/>
    </xf>
    <xf numFmtId="0" fontId="1" fillId="0" borderId="0" xfId="0" applyFont="1" applyFill="1" applyBorder="1" applyAlignment="1">
      <alignment vertical="center" wrapText="1" readingOrder="1"/>
    </xf>
    <xf numFmtId="0" fontId="0" fillId="0" borderId="0" xfId="0" applyFont="1" applyBorder="1" applyAlignment="1">
      <alignment vertical="center" wrapText="1" readingOrder="1"/>
    </xf>
    <xf numFmtId="0" fontId="4" fillId="0" borderId="9" xfId="0" applyFont="1" applyBorder="1" applyAlignment="1">
      <alignment vertical="center" wrapText="1" readingOrder="1"/>
    </xf>
    <xf numFmtId="0" fontId="1" fillId="0" borderId="3" xfId="0" applyFont="1" applyBorder="1" applyAlignment="1">
      <alignment vertical="center" wrapText="1" readingOrder="1"/>
    </xf>
    <xf numFmtId="0" fontId="1" fillId="0" borderId="15" xfId="0" applyFont="1" applyFill="1" applyBorder="1" applyAlignment="1">
      <alignment vertical="center" wrapText="1" readingOrder="1"/>
    </xf>
    <xf numFmtId="14" fontId="1" fillId="0" borderId="15" xfId="0" applyNumberFormat="1" applyFont="1" applyFill="1" applyBorder="1" applyAlignment="1">
      <alignment vertical="center" wrapText="1" readingOrder="1"/>
    </xf>
    <xf numFmtId="14" fontId="0" fillId="0" borderId="10" xfId="0" applyNumberFormat="1" applyFont="1" applyBorder="1" applyAlignment="1">
      <alignment wrapText="1"/>
    </xf>
    <xf numFmtId="14" fontId="0" fillId="0" borderId="10" xfId="0" applyNumberFormat="1" applyFont="1" applyFill="1" applyBorder="1" applyAlignment="1">
      <alignment wrapText="1"/>
    </xf>
    <xf numFmtId="0" fontId="0" fillId="0" borderId="7" xfId="0" applyFont="1" applyFill="1" applyBorder="1" applyAlignment="1">
      <alignment wrapText="1"/>
    </xf>
    <xf numFmtId="0" fontId="1" fillId="0" borderId="7" xfId="0" applyFont="1" applyBorder="1" applyAlignment="1">
      <alignment wrapText="1"/>
    </xf>
    <xf numFmtId="14" fontId="1" fillId="0" borderId="10" xfId="0" applyNumberFormat="1" applyFont="1" applyBorder="1" applyAlignment="1">
      <alignment vertical="top" wrapText="1"/>
    </xf>
    <xf numFmtId="14" fontId="1" fillId="0" borderId="15" xfId="0" applyNumberFormat="1" applyFont="1" applyBorder="1" applyAlignment="1">
      <alignment vertical="center" wrapText="1" readingOrder="1"/>
    </xf>
    <xf numFmtId="14" fontId="1" fillId="0" borderId="0" xfId="0" applyNumberFormat="1" applyFont="1" applyFill="1" applyBorder="1" applyAlignment="1">
      <alignment wrapText="1"/>
    </xf>
    <xf numFmtId="14" fontId="1" fillId="0" borderId="7" xfId="0" applyNumberFormat="1" applyFont="1" applyFill="1" applyBorder="1" applyAlignment="1">
      <alignment wrapText="1"/>
    </xf>
    <xf numFmtId="14" fontId="1" fillId="0" borderId="15" xfId="0" applyNumberFormat="1" applyFont="1" applyBorder="1" applyAlignment="1">
      <alignment wrapText="1"/>
    </xf>
    <xf numFmtId="14" fontId="1" fillId="0" borderId="16" xfId="0" applyNumberFormat="1" applyFont="1" applyBorder="1" applyAlignment="1">
      <alignment wrapText="1"/>
    </xf>
    <xf numFmtId="0" fontId="8" fillId="0" borderId="0" xfId="0" applyFont="1" applyBorder="1" applyAlignment="1">
      <alignment wrapText="1"/>
    </xf>
    <xf numFmtId="14" fontId="0" fillId="0" borderId="10" xfId="0" applyNumberFormat="1" applyBorder="1" applyAlignment="1">
      <alignment vertical="top" wrapText="1"/>
    </xf>
    <xf numFmtId="0" fontId="0" fillId="0" borderId="7" xfId="0" applyBorder="1"/>
    <xf numFmtId="14" fontId="0" fillId="0" borderId="0" xfId="0" applyNumberFormat="1" applyAlignment="1">
      <alignment horizontal="left" vertical="top"/>
    </xf>
    <xf numFmtId="0" fontId="0" fillId="0" borderId="0" xfId="0" applyAlignment="1">
      <alignment horizontal="left" vertical="top"/>
    </xf>
    <xf numFmtId="14" fontId="0" fillId="0" borderId="0" xfId="0" applyNumberFormat="1" applyAlignment="1">
      <alignment horizontal="left" vertical="top" wrapText="1"/>
    </xf>
    <xf numFmtId="0" fontId="9" fillId="0" borderId="0" xfId="0" applyFont="1" applyAlignment="1">
      <alignment horizontal="left" vertical="top" wrapText="1"/>
    </xf>
    <xf numFmtId="0" fontId="0" fillId="0" borderId="0" xfId="0" applyAlignment="1">
      <alignment horizontal="left" vertical="top" wrapText="1"/>
    </xf>
    <xf numFmtId="0" fontId="9" fillId="0" borderId="0" xfId="0" applyFont="1" applyFill="1" applyAlignment="1">
      <alignment horizontal="left" vertical="top" wrapText="1"/>
    </xf>
    <xf numFmtId="14" fontId="0" fillId="0" borderId="0" xfId="0" applyNumberFormat="1" applyFont="1" applyFill="1" applyAlignment="1">
      <alignment horizontal="left" wrapText="1"/>
    </xf>
    <xf numFmtId="14" fontId="0" fillId="0" borderId="10" xfId="0" applyNumberFormat="1" applyFont="1" applyFill="1" applyBorder="1" applyAlignment="1">
      <alignment horizontal="left" wrapText="1"/>
    </xf>
    <xf numFmtId="43" fontId="2" fillId="4" borderId="3" xfId="1" applyFont="1" applyFill="1" applyBorder="1" applyAlignment="1">
      <alignment wrapText="1"/>
    </xf>
    <xf numFmtId="43" fontId="2" fillId="3" borderId="3" xfId="1" applyFont="1" applyFill="1" applyBorder="1" applyAlignment="1">
      <alignment wrapText="1"/>
    </xf>
    <xf numFmtId="43" fontId="2" fillId="3" borderId="2" xfId="1" applyFont="1" applyFill="1" applyBorder="1" applyAlignment="1">
      <alignment wrapText="1"/>
    </xf>
    <xf numFmtId="43" fontId="1" fillId="5" borderId="2" xfId="1" applyFont="1" applyFill="1" applyBorder="1" applyAlignment="1"/>
    <xf numFmtId="14" fontId="8" fillId="0" borderId="10" xfId="0" applyNumberFormat="1" applyFont="1" applyBorder="1" applyAlignment="1">
      <alignment vertical="top" wrapText="1"/>
    </xf>
    <xf numFmtId="14" fontId="0" fillId="0" borderId="10" xfId="0" applyNumberFormat="1" applyBorder="1"/>
    <xf numFmtId="0" fontId="0" fillId="0" borderId="0" xfId="0" applyBorder="1"/>
    <xf numFmtId="43" fontId="3" fillId="3" borderId="2" xfId="1" applyFont="1" applyFill="1" applyBorder="1" applyAlignment="1">
      <alignment wrapText="1"/>
    </xf>
    <xf numFmtId="43" fontId="0" fillId="0" borderId="0" xfId="1" applyFont="1" applyFill="1" applyBorder="1" applyAlignment="1">
      <alignment wrapText="1"/>
    </xf>
    <xf numFmtId="43" fontId="0" fillId="0" borderId="0" xfId="1" applyFont="1" applyBorder="1"/>
    <xf numFmtId="43" fontId="0" fillId="0" borderId="0" xfId="1" applyFont="1" applyBorder="1" applyAlignment="1">
      <alignment wrapText="1"/>
    </xf>
    <xf numFmtId="43" fontId="1" fillId="5" borderId="3" xfId="0" applyNumberFormat="1" applyFont="1" applyFill="1" applyBorder="1" applyAlignment="1"/>
    <xf numFmtId="43" fontId="6" fillId="0" borderId="0" xfId="1" applyFont="1" applyBorder="1" applyAlignment="1">
      <alignment wrapText="1"/>
    </xf>
    <xf numFmtId="43" fontId="10" fillId="0" borderId="0" xfId="1" applyFont="1" applyBorder="1" applyAlignment="1">
      <alignment wrapText="1"/>
    </xf>
    <xf numFmtId="43" fontId="10" fillId="0" borderId="0" xfId="1" applyFont="1" applyFill="1" applyBorder="1" applyAlignment="1">
      <alignment wrapText="1"/>
    </xf>
    <xf numFmtId="43" fontId="3" fillId="3" borderId="3" xfId="0" applyNumberFormat="1" applyFont="1" applyFill="1" applyBorder="1" applyAlignment="1">
      <alignment wrapText="1"/>
    </xf>
    <xf numFmtId="43" fontId="3" fillId="4" borderId="3" xfId="0" applyNumberFormat="1" applyFont="1" applyFill="1" applyBorder="1" applyAlignment="1">
      <alignment wrapText="1"/>
    </xf>
    <xf numFmtId="43" fontId="2" fillId="4" borderId="3" xfId="0" applyNumberFormat="1" applyFont="1" applyFill="1" applyBorder="1" applyAlignment="1">
      <alignment wrapText="1"/>
    </xf>
    <xf numFmtId="43" fontId="2" fillId="3" borderId="3" xfId="0" applyNumberFormat="1" applyFont="1" applyFill="1" applyBorder="1" applyAlignment="1">
      <alignment wrapText="1"/>
    </xf>
    <xf numFmtId="43" fontId="2" fillId="3" borderId="2" xfId="0" applyNumberFormat="1" applyFont="1" applyFill="1" applyBorder="1" applyAlignment="1">
      <alignment wrapText="1"/>
    </xf>
    <xf numFmtId="43" fontId="1" fillId="5" borderId="2" xfId="0" applyNumberFormat="1" applyFont="1" applyFill="1" applyBorder="1" applyAlignment="1"/>
    <xf numFmtId="43" fontId="0" fillId="0" borderId="0" xfId="0" applyNumberFormat="1" applyFont="1" applyBorder="1" applyAlignment="1">
      <alignment wrapText="1"/>
    </xf>
    <xf numFmtId="43" fontId="0" fillId="0" borderId="0" xfId="0" applyNumberFormat="1" applyBorder="1" applyAlignment="1">
      <alignment wrapText="1"/>
    </xf>
    <xf numFmtId="14" fontId="0" fillId="0" borderId="10" xfId="0" applyNumberFormat="1" applyBorder="1" applyAlignment="1">
      <alignment wrapText="1"/>
    </xf>
    <xf numFmtId="15" fontId="6" fillId="0" borderId="10" xfId="0" applyNumberFormat="1" applyFont="1" applyBorder="1" applyAlignment="1">
      <alignment wrapText="1"/>
    </xf>
    <xf numFmtId="43" fontId="6" fillId="0" borderId="0" xfId="0" applyNumberFormat="1" applyFont="1" applyBorder="1" applyAlignment="1">
      <alignment wrapText="1"/>
    </xf>
    <xf numFmtId="43" fontId="0" fillId="5" borderId="3" xfId="0" applyNumberFormat="1" applyFont="1" applyFill="1" applyBorder="1" applyAlignment="1">
      <alignment wrapText="1"/>
    </xf>
    <xf numFmtId="14" fontId="8" fillId="0" borderId="10" xfId="0" applyNumberFormat="1" applyFont="1" applyBorder="1" applyAlignment="1">
      <alignment wrapText="1"/>
    </xf>
    <xf numFmtId="0" fontId="8" fillId="0" borderId="7" xfId="0" applyFont="1" applyBorder="1" applyAlignment="1">
      <alignment wrapText="1"/>
    </xf>
    <xf numFmtId="43" fontId="8" fillId="0" borderId="0" xfId="1" applyFont="1" applyBorder="1" applyAlignment="1">
      <alignment wrapText="1"/>
    </xf>
    <xf numFmtId="43" fontId="1" fillId="2" borderId="0" xfId="0" applyNumberFormat="1" applyFont="1" applyFill="1" applyBorder="1" applyAlignment="1"/>
    <xf numFmtId="43" fontId="0" fillId="0" borderId="0" xfId="0" applyNumberFormat="1" applyBorder="1"/>
    <xf numFmtId="43" fontId="0" fillId="0" borderId="0" xfId="0" applyNumberFormat="1" applyFont="1" applyFill="1" applyBorder="1" applyAlignment="1">
      <alignment wrapText="1"/>
    </xf>
    <xf numFmtId="0" fontId="4" fillId="0" borderId="8" xfId="0" applyFont="1" applyFill="1" applyBorder="1" applyAlignment="1">
      <alignment horizontal="center" vertical="center" wrapText="1" readingOrder="1"/>
    </xf>
    <xf numFmtId="0" fontId="7" fillId="0" borderId="2" xfId="0" applyFont="1" applyBorder="1" applyAlignment="1">
      <alignment horizontal="center" vertical="center" wrapText="1" readingOrder="1"/>
    </xf>
    <xf numFmtId="0" fontId="7" fillId="0" borderId="9" xfId="0" applyFont="1" applyBorder="1" applyAlignment="1">
      <alignment horizontal="center" vertical="center" wrapText="1" readingOrder="1"/>
    </xf>
    <xf numFmtId="0" fontId="4" fillId="0" borderId="8"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4" fillId="0" borderId="10" xfId="0" applyFont="1" applyFill="1" applyBorder="1" applyAlignment="1">
      <alignment horizontal="center" vertical="center" wrapText="1" readingOrder="1"/>
    </xf>
    <xf numFmtId="0" fontId="7" fillId="0" borderId="0" xfId="0" applyFont="1" applyBorder="1" applyAlignment="1">
      <alignment horizontal="center" vertical="center" wrapText="1" readingOrder="1"/>
    </xf>
    <xf numFmtId="0" fontId="7" fillId="0" borderId="7" xfId="0" applyFont="1" applyBorder="1" applyAlignment="1">
      <alignment horizontal="center" vertical="center" wrapText="1" readingOrder="1"/>
    </xf>
    <xf numFmtId="0" fontId="3" fillId="0" borderId="8" xfId="0" applyFont="1" applyFill="1" applyBorder="1" applyAlignment="1">
      <alignment horizontal="center" vertical="center" wrapText="1" readingOrder="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0" fillId="0" borderId="6" xfId="0" applyFont="1" applyBorder="1" applyAlignment="1">
      <alignment horizontal="center" wrapText="1"/>
    </xf>
    <xf numFmtId="0" fontId="0" fillId="0" borderId="7" xfId="0" applyFont="1" applyBorder="1" applyAlignment="1">
      <alignment horizontal="center" wrapText="1"/>
    </xf>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0"/>
  <sheetViews>
    <sheetView zoomScale="80" zoomScaleNormal="80" workbookViewId="0">
      <selection activeCell="C360" sqref="C360"/>
    </sheetView>
  </sheetViews>
  <sheetFormatPr defaultColWidth="9.1796875" defaultRowHeight="12.5" x14ac:dyDescent="0.25"/>
  <cols>
    <col min="1" max="1" width="23.81640625" style="16" customWidth="1"/>
    <col min="2" max="2" width="23.1796875" style="2" customWidth="1"/>
    <col min="3" max="3" width="64" style="2" customWidth="1"/>
    <col min="4" max="4" width="27.1796875" style="2" customWidth="1"/>
    <col min="5" max="5" width="28.1796875" style="2" customWidth="1"/>
    <col min="6" max="16384" width="9.1796875" style="2"/>
  </cols>
  <sheetData>
    <row r="1" spans="1:5" s="7" customFormat="1" ht="36" customHeight="1" x14ac:dyDescent="0.3">
      <c r="A1" s="96" t="s">
        <v>31</v>
      </c>
      <c r="B1" s="89" t="s">
        <v>316</v>
      </c>
      <c r="C1" s="97"/>
      <c r="D1" s="97"/>
      <c r="E1" s="89"/>
    </row>
    <row r="2" spans="1:5" s="7" customFormat="1" ht="35.25" customHeight="1" x14ac:dyDescent="0.3">
      <c r="A2" s="91" t="s">
        <v>23</v>
      </c>
      <c r="B2" s="98" t="s">
        <v>317</v>
      </c>
      <c r="C2" s="91" t="s">
        <v>24</v>
      </c>
      <c r="D2" s="99">
        <v>42186</v>
      </c>
      <c r="E2" s="99">
        <v>42551</v>
      </c>
    </row>
    <row r="3" spans="1:5" s="7" customFormat="1" ht="35.25" customHeight="1" x14ac:dyDescent="0.3">
      <c r="A3" s="154" t="s">
        <v>30</v>
      </c>
      <c r="B3" s="155"/>
      <c r="C3" s="155"/>
      <c r="D3" s="155"/>
      <c r="E3" s="156"/>
    </row>
    <row r="4" spans="1:5" s="8" customFormat="1" ht="31" x14ac:dyDescent="0.35">
      <c r="A4" s="70" t="s">
        <v>0</v>
      </c>
      <c r="B4" s="71" t="s">
        <v>1</v>
      </c>
      <c r="C4" s="9"/>
      <c r="D4" s="9"/>
      <c r="E4" s="24"/>
    </row>
    <row r="5" spans="1:5" s="7" customFormat="1" ht="26" x14ac:dyDescent="0.3">
      <c r="A5" s="25" t="s">
        <v>2</v>
      </c>
      <c r="B5" s="3" t="s">
        <v>28</v>
      </c>
      <c r="C5" s="3" t="s">
        <v>27</v>
      </c>
      <c r="D5" s="3" t="s">
        <v>26</v>
      </c>
      <c r="E5" s="26" t="s">
        <v>5</v>
      </c>
    </row>
    <row r="6" spans="1:5" x14ac:dyDescent="0.25">
      <c r="A6" s="100">
        <v>42198</v>
      </c>
      <c r="B6" s="131">
        <v>85.49</v>
      </c>
      <c r="C6" s="42" t="s">
        <v>318</v>
      </c>
      <c r="D6" s="42" t="s">
        <v>36</v>
      </c>
      <c r="E6" s="28" t="s">
        <v>319</v>
      </c>
    </row>
    <row r="7" spans="1:5" x14ac:dyDescent="0.25">
      <c r="A7" s="100">
        <v>42200</v>
      </c>
      <c r="B7" s="131">
        <v>21.9</v>
      </c>
      <c r="C7" s="42" t="s">
        <v>320</v>
      </c>
      <c r="D7" s="42" t="s">
        <v>36</v>
      </c>
      <c r="E7" s="28" t="s">
        <v>319</v>
      </c>
    </row>
    <row r="8" spans="1:5" x14ac:dyDescent="0.25">
      <c r="A8" s="100">
        <v>42244</v>
      </c>
      <c r="B8" s="131">
        <v>22.79</v>
      </c>
      <c r="C8" s="42" t="s">
        <v>321</v>
      </c>
      <c r="D8" s="42" t="s">
        <v>36</v>
      </c>
      <c r="E8" s="28" t="s">
        <v>322</v>
      </c>
    </row>
    <row r="9" spans="1:5" ht="25" x14ac:dyDescent="0.25">
      <c r="A9" s="100">
        <v>42258</v>
      </c>
      <c r="B9" s="131">
        <v>20.46</v>
      </c>
      <c r="C9" s="42" t="s">
        <v>323</v>
      </c>
      <c r="D9" s="42" t="s">
        <v>36</v>
      </c>
      <c r="E9" s="28" t="s">
        <v>322</v>
      </c>
    </row>
    <row r="10" spans="1:5" ht="25" x14ac:dyDescent="0.25">
      <c r="A10" s="100">
        <v>42258</v>
      </c>
      <c r="B10" s="131">
        <v>16.100000000000001</v>
      </c>
      <c r="C10" s="42" t="s">
        <v>323</v>
      </c>
      <c r="D10" s="42" t="s">
        <v>36</v>
      </c>
      <c r="E10" s="28" t="s">
        <v>322</v>
      </c>
    </row>
    <row r="11" spans="1:5" x14ac:dyDescent="0.25">
      <c r="A11" s="100">
        <v>42271</v>
      </c>
      <c r="B11" s="131">
        <v>141.94</v>
      </c>
      <c r="C11" s="42" t="s">
        <v>324</v>
      </c>
      <c r="D11" s="42" t="s">
        <v>13</v>
      </c>
      <c r="E11" s="28" t="s">
        <v>325</v>
      </c>
    </row>
    <row r="12" spans="1:5" x14ac:dyDescent="0.25">
      <c r="A12" s="100">
        <v>42274</v>
      </c>
      <c r="B12" s="131">
        <v>104</v>
      </c>
      <c r="C12" s="42" t="s">
        <v>324</v>
      </c>
      <c r="D12" s="42" t="s">
        <v>13</v>
      </c>
      <c r="E12" s="28" t="s">
        <v>325</v>
      </c>
    </row>
    <row r="13" spans="1:5" x14ac:dyDescent="0.25">
      <c r="A13" s="100">
        <v>42274</v>
      </c>
      <c r="B13" s="131">
        <v>44.02</v>
      </c>
      <c r="C13" s="42" t="s">
        <v>326</v>
      </c>
      <c r="D13" s="42" t="s">
        <v>36</v>
      </c>
      <c r="E13" s="28" t="s">
        <v>322</v>
      </c>
    </row>
    <row r="14" spans="1:5" x14ac:dyDescent="0.25">
      <c r="A14" s="100">
        <v>42275</v>
      </c>
      <c r="B14" s="131">
        <v>45</v>
      </c>
      <c r="C14" s="42" t="s">
        <v>327</v>
      </c>
      <c r="D14" s="42" t="s">
        <v>36</v>
      </c>
      <c r="E14" s="28" t="s">
        <v>322</v>
      </c>
    </row>
    <row r="15" spans="1:5" ht="25" x14ac:dyDescent="0.25">
      <c r="A15" s="100">
        <v>42283</v>
      </c>
      <c r="B15" s="131">
        <v>220</v>
      </c>
      <c r="C15" s="42" t="s">
        <v>328</v>
      </c>
      <c r="D15" s="42" t="s">
        <v>329</v>
      </c>
      <c r="E15" s="28" t="s">
        <v>322</v>
      </c>
    </row>
    <row r="16" spans="1:5" ht="25" x14ac:dyDescent="0.25">
      <c r="A16" s="100">
        <v>42312</v>
      </c>
      <c r="B16" s="131">
        <v>16.36</v>
      </c>
      <c r="C16" s="42" t="s">
        <v>330</v>
      </c>
      <c r="D16" s="42" t="s">
        <v>36</v>
      </c>
      <c r="E16" s="28" t="s">
        <v>322</v>
      </c>
    </row>
    <row r="17" spans="1:5" x14ac:dyDescent="0.25">
      <c r="A17" s="100">
        <v>42314</v>
      </c>
      <c r="B17" s="131">
        <v>23.96</v>
      </c>
      <c r="C17" s="42" t="s">
        <v>331</v>
      </c>
      <c r="D17" s="42" t="s">
        <v>36</v>
      </c>
      <c r="E17" s="28" t="s">
        <v>322</v>
      </c>
    </row>
    <row r="18" spans="1:5" x14ac:dyDescent="0.25">
      <c r="A18" s="100">
        <v>42335</v>
      </c>
      <c r="B18" s="131">
        <v>25.61</v>
      </c>
      <c r="C18" s="42" t="s">
        <v>332</v>
      </c>
      <c r="D18" s="42" t="s">
        <v>36</v>
      </c>
      <c r="E18" s="28" t="s">
        <v>322</v>
      </c>
    </row>
    <row r="19" spans="1:5" x14ac:dyDescent="0.25">
      <c r="A19" s="100">
        <v>42335</v>
      </c>
      <c r="B19" s="131">
        <v>18.260000000000002</v>
      </c>
      <c r="C19" s="42" t="s">
        <v>333</v>
      </c>
      <c r="D19" s="42" t="s">
        <v>36</v>
      </c>
      <c r="E19" s="28" t="s">
        <v>322</v>
      </c>
    </row>
    <row r="20" spans="1:5" ht="25" x14ac:dyDescent="0.25">
      <c r="A20" s="100">
        <v>42444</v>
      </c>
      <c r="B20" s="131">
        <v>62.14</v>
      </c>
      <c r="C20" s="42" t="s">
        <v>334</v>
      </c>
      <c r="D20" s="42" t="s">
        <v>36</v>
      </c>
      <c r="E20" s="28" t="s">
        <v>179</v>
      </c>
    </row>
    <row r="21" spans="1:5" x14ac:dyDescent="0.25">
      <c r="A21" s="100"/>
      <c r="B21" s="131"/>
      <c r="C21" s="42"/>
      <c r="D21" s="42"/>
      <c r="E21" s="28"/>
    </row>
    <row r="22" spans="1:5" x14ac:dyDescent="0.25">
      <c r="A22" s="27" t="s">
        <v>519</v>
      </c>
      <c r="B22" s="143">
        <f>SUM(B6:B21)</f>
        <v>868.03</v>
      </c>
      <c r="C22" s="15"/>
      <c r="D22" s="15"/>
      <c r="E22" s="28"/>
    </row>
    <row r="23" spans="1:5" ht="12" customHeight="1" x14ac:dyDescent="0.25">
      <c r="A23" s="27"/>
      <c r="B23" s="15"/>
      <c r="C23" s="15"/>
      <c r="D23" s="15"/>
      <c r="E23" s="28"/>
    </row>
    <row r="24" spans="1:5" s="8" customFormat="1" ht="31" x14ac:dyDescent="0.35">
      <c r="A24" s="68" t="s">
        <v>0</v>
      </c>
      <c r="B24" s="69" t="s">
        <v>25</v>
      </c>
      <c r="C24" s="138"/>
      <c r="D24" s="10"/>
      <c r="E24" s="29"/>
    </row>
    <row r="25" spans="1:5" s="7" customFormat="1" ht="13" x14ac:dyDescent="0.3">
      <c r="A25" s="25" t="s">
        <v>2</v>
      </c>
      <c r="B25" s="3" t="s">
        <v>28</v>
      </c>
      <c r="C25" s="3"/>
      <c r="D25" s="3"/>
      <c r="E25" s="26"/>
    </row>
    <row r="26" spans="1:5" x14ac:dyDescent="0.25">
      <c r="A26" s="126">
        <v>42198</v>
      </c>
      <c r="B26" s="130">
        <v>40</v>
      </c>
      <c r="C26" s="127" t="s">
        <v>335</v>
      </c>
      <c r="D26" s="127" t="s">
        <v>242</v>
      </c>
      <c r="E26" s="112" t="s">
        <v>336</v>
      </c>
    </row>
    <row r="27" spans="1:5" x14ac:dyDescent="0.25">
      <c r="A27" s="126">
        <v>42198</v>
      </c>
      <c r="B27" s="130">
        <v>603.62</v>
      </c>
      <c r="C27" s="127" t="s">
        <v>335</v>
      </c>
      <c r="D27" s="127" t="s">
        <v>244</v>
      </c>
      <c r="E27" s="112" t="s">
        <v>336</v>
      </c>
    </row>
    <row r="28" spans="1:5" x14ac:dyDescent="0.25">
      <c r="A28" s="126">
        <v>42198</v>
      </c>
      <c r="B28" s="130">
        <v>14.5</v>
      </c>
      <c r="C28" s="127" t="s">
        <v>337</v>
      </c>
      <c r="D28" s="127" t="s">
        <v>242</v>
      </c>
      <c r="E28" s="112" t="s">
        <v>336</v>
      </c>
    </row>
    <row r="29" spans="1:5" x14ac:dyDescent="0.25">
      <c r="A29" s="126">
        <v>42198</v>
      </c>
      <c r="B29" s="130">
        <v>98.63</v>
      </c>
      <c r="C29" s="127" t="s">
        <v>337</v>
      </c>
      <c r="D29" s="127" t="s">
        <v>244</v>
      </c>
      <c r="E29" s="112" t="s">
        <v>336</v>
      </c>
    </row>
    <row r="30" spans="1:5" x14ac:dyDescent="0.25">
      <c r="A30" s="126">
        <v>42198</v>
      </c>
      <c r="B30" s="130">
        <v>0.5</v>
      </c>
      <c r="C30" s="127" t="s">
        <v>335</v>
      </c>
      <c r="D30" s="127" t="s">
        <v>242</v>
      </c>
      <c r="E30" s="112" t="s">
        <v>336</v>
      </c>
    </row>
    <row r="31" spans="1:5" x14ac:dyDescent="0.25">
      <c r="A31" s="126">
        <v>42198</v>
      </c>
      <c r="B31" s="130">
        <v>0.5</v>
      </c>
      <c r="C31" s="127" t="s">
        <v>337</v>
      </c>
      <c r="D31" s="127" t="s">
        <v>242</v>
      </c>
      <c r="E31" s="112" t="s">
        <v>336</v>
      </c>
    </row>
    <row r="32" spans="1:5" x14ac:dyDescent="0.25">
      <c r="A32" s="126">
        <v>42265</v>
      </c>
      <c r="B32" s="130">
        <v>187.1</v>
      </c>
      <c r="C32" s="127" t="s">
        <v>338</v>
      </c>
      <c r="D32" s="127" t="s">
        <v>242</v>
      </c>
      <c r="E32" s="112" t="s">
        <v>339</v>
      </c>
    </row>
    <row r="33" spans="1:5" x14ac:dyDescent="0.25">
      <c r="A33" s="126">
        <v>42265</v>
      </c>
      <c r="B33" s="130">
        <v>5453.25</v>
      </c>
      <c r="C33" s="127" t="s">
        <v>338</v>
      </c>
      <c r="D33" s="127" t="s">
        <v>243</v>
      </c>
      <c r="E33" s="112" t="s">
        <v>340</v>
      </c>
    </row>
    <row r="34" spans="1:5" x14ac:dyDescent="0.25">
      <c r="A34" s="126">
        <v>42265</v>
      </c>
      <c r="B34" s="130">
        <v>1054.18</v>
      </c>
      <c r="C34" s="127" t="s">
        <v>338</v>
      </c>
      <c r="D34" s="127" t="s">
        <v>243</v>
      </c>
      <c r="E34" s="112" t="s">
        <v>341</v>
      </c>
    </row>
    <row r="35" spans="1:5" x14ac:dyDescent="0.25">
      <c r="A35" s="126">
        <v>42265</v>
      </c>
      <c r="B35" s="130">
        <v>2250</v>
      </c>
      <c r="C35" s="127" t="s">
        <v>338</v>
      </c>
      <c r="D35" s="127" t="s">
        <v>242</v>
      </c>
      <c r="E35" s="112" t="s">
        <v>339</v>
      </c>
    </row>
    <row r="36" spans="1:5" x14ac:dyDescent="0.25">
      <c r="A36" s="126">
        <v>42265</v>
      </c>
      <c r="B36" s="130">
        <v>50</v>
      </c>
      <c r="C36" s="127" t="s">
        <v>338</v>
      </c>
      <c r="D36" s="127" t="s">
        <v>242</v>
      </c>
      <c r="E36" s="112" t="s">
        <v>339</v>
      </c>
    </row>
    <row r="37" spans="1:5" x14ac:dyDescent="0.25">
      <c r="A37" s="126">
        <v>42265</v>
      </c>
      <c r="B37" s="130">
        <v>40</v>
      </c>
      <c r="C37" s="127" t="s">
        <v>338</v>
      </c>
      <c r="D37" s="127" t="s">
        <v>242</v>
      </c>
      <c r="E37" s="112" t="s">
        <v>339</v>
      </c>
    </row>
    <row r="38" spans="1:5" x14ac:dyDescent="0.25">
      <c r="A38" s="126">
        <v>42265</v>
      </c>
      <c r="B38" s="130">
        <v>14.5</v>
      </c>
      <c r="C38" s="127" t="s">
        <v>338</v>
      </c>
      <c r="D38" s="127" t="s">
        <v>242</v>
      </c>
      <c r="E38" s="112" t="s">
        <v>339</v>
      </c>
    </row>
    <row r="39" spans="1:5" x14ac:dyDescent="0.25">
      <c r="A39" s="126">
        <v>42265</v>
      </c>
      <c r="B39" s="130">
        <v>2577.59</v>
      </c>
      <c r="C39" s="127" t="s">
        <v>338</v>
      </c>
      <c r="D39" s="127" t="s">
        <v>244</v>
      </c>
      <c r="E39" s="112" t="s">
        <v>339</v>
      </c>
    </row>
    <row r="40" spans="1:5" x14ac:dyDescent="0.25">
      <c r="A40" s="126">
        <v>42265</v>
      </c>
      <c r="B40" s="130">
        <v>0.5</v>
      </c>
      <c r="C40" s="127" t="s">
        <v>338</v>
      </c>
      <c r="D40" s="127" t="s">
        <v>242</v>
      </c>
      <c r="E40" s="112" t="s">
        <v>339</v>
      </c>
    </row>
    <row r="41" spans="1:5" x14ac:dyDescent="0.25">
      <c r="A41" s="126">
        <v>42265</v>
      </c>
      <c r="B41" s="130">
        <v>1115.55</v>
      </c>
      <c r="C41" s="127" t="s">
        <v>342</v>
      </c>
      <c r="D41" s="127" t="s">
        <v>244</v>
      </c>
      <c r="E41" s="112" t="s">
        <v>339</v>
      </c>
    </row>
    <row r="42" spans="1:5" x14ac:dyDescent="0.25">
      <c r="A42" s="126">
        <v>42265</v>
      </c>
      <c r="B42" s="130">
        <v>0.5</v>
      </c>
      <c r="C42" s="127" t="s">
        <v>342</v>
      </c>
      <c r="D42" s="127" t="s">
        <v>242</v>
      </c>
      <c r="E42" s="112" t="s">
        <v>339</v>
      </c>
    </row>
    <row r="43" spans="1:5" x14ac:dyDescent="0.25">
      <c r="A43" s="126">
        <v>42443</v>
      </c>
      <c r="B43" s="130">
        <v>139.9</v>
      </c>
      <c r="C43" s="127" t="s">
        <v>343</v>
      </c>
      <c r="D43" s="127" t="s">
        <v>242</v>
      </c>
      <c r="E43" s="112" t="s">
        <v>285</v>
      </c>
    </row>
    <row r="44" spans="1:5" x14ac:dyDescent="0.25">
      <c r="A44" s="126">
        <v>42443</v>
      </c>
      <c r="B44" s="130">
        <v>40</v>
      </c>
      <c r="C44" s="127" t="s">
        <v>343</v>
      </c>
      <c r="D44" s="127" t="s">
        <v>242</v>
      </c>
      <c r="E44" s="112" t="s">
        <v>285</v>
      </c>
    </row>
    <row r="45" spans="1:5" x14ac:dyDescent="0.25">
      <c r="A45" s="126">
        <v>42443</v>
      </c>
      <c r="B45" s="130">
        <v>1682.88</v>
      </c>
      <c r="C45" s="127" t="s">
        <v>344</v>
      </c>
      <c r="D45" s="127" t="s">
        <v>244</v>
      </c>
      <c r="E45" s="112" t="s">
        <v>285</v>
      </c>
    </row>
    <row r="46" spans="1:5" x14ac:dyDescent="0.25">
      <c r="A46" s="126">
        <v>42443</v>
      </c>
      <c r="B46" s="130">
        <v>4473.59</v>
      </c>
      <c r="C46" s="127" t="s">
        <v>345</v>
      </c>
      <c r="D46" s="127" t="s">
        <v>243</v>
      </c>
      <c r="E46" s="112" t="s">
        <v>346</v>
      </c>
    </row>
    <row r="47" spans="1:5" x14ac:dyDescent="0.25">
      <c r="A47" s="126">
        <v>42440</v>
      </c>
      <c r="B47" s="130">
        <v>50</v>
      </c>
      <c r="C47" s="127" t="s">
        <v>347</v>
      </c>
      <c r="D47" s="127" t="s">
        <v>242</v>
      </c>
      <c r="E47" s="112" t="s">
        <v>285</v>
      </c>
    </row>
    <row r="48" spans="1:5" x14ac:dyDescent="0.25">
      <c r="A48" s="126">
        <v>42440</v>
      </c>
      <c r="B48" s="130">
        <v>50</v>
      </c>
      <c r="C48" s="127" t="s">
        <v>348</v>
      </c>
      <c r="D48" s="127" t="s">
        <v>242</v>
      </c>
      <c r="E48" s="112" t="s">
        <v>285</v>
      </c>
    </row>
    <row r="49" spans="1:5" x14ac:dyDescent="0.25">
      <c r="A49" s="126">
        <v>42443</v>
      </c>
      <c r="B49" s="130">
        <v>0.5</v>
      </c>
      <c r="C49" s="127" t="s">
        <v>344</v>
      </c>
      <c r="D49" s="127" t="s">
        <v>242</v>
      </c>
      <c r="E49" s="112" t="s">
        <v>285</v>
      </c>
    </row>
    <row r="50" spans="1:5" x14ac:dyDescent="0.25">
      <c r="A50" s="126">
        <v>42440</v>
      </c>
      <c r="B50" s="130">
        <v>306.14</v>
      </c>
      <c r="C50" s="127" t="s">
        <v>349</v>
      </c>
      <c r="D50" s="127" t="s">
        <v>244</v>
      </c>
      <c r="E50" s="112" t="s">
        <v>285</v>
      </c>
    </row>
    <row r="51" spans="1:5" x14ac:dyDescent="0.25">
      <c r="A51" s="126">
        <v>42440</v>
      </c>
      <c r="B51" s="130">
        <v>0.5</v>
      </c>
      <c r="C51" s="127" t="s">
        <v>349</v>
      </c>
      <c r="D51" s="127" t="s">
        <v>242</v>
      </c>
      <c r="E51" s="112" t="s">
        <v>285</v>
      </c>
    </row>
    <row r="52" spans="1:5" x14ac:dyDescent="0.25">
      <c r="A52" s="100"/>
      <c r="B52" s="42"/>
      <c r="C52" s="42"/>
      <c r="D52" s="42"/>
      <c r="E52" s="28"/>
    </row>
    <row r="53" spans="1:5" x14ac:dyDescent="0.25">
      <c r="A53" s="100" t="s">
        <v>519</v>
      </c>
      <c r="B53" s="142">
        <f>SUM(B26:B52)</f>
        <v>20244.43</v>
      </c>
      <c r="C53" s="42"/>
      <c r="D53" s="42"/>
      <c r="E53" s="28"/>
    </row>
    <row r="54" spans="1:5" x14ac:dyDescent="0.25">
      <c r="A54" s="27"/>
      <c r="B54" s="15"/>
      <c r="C54" s="15"/>
      <c r="D54" s="15"/>
      <c r="E54" s="28"/>
    </row>
    <row r="55" spans="1:5" s="8" customFormat="1" ht="31" x14ac:dyDescent="0.35">
      <c r="A55" s="72" t="s">
        <v>7</v>
      </c>
      <c r="B55" s="73" t="s">
        <v>1</v>
      </c>
      <c r="C55" s="139"/>
      <c r="D55" s="14"/>
      <c r="E55" s="30"/>
    </row>
    <row r="56" spans="1:5" s="7" customFormat="1" ht="25.5" customHeight="1" x14ac:dyDescent="0.3">
      <c r="A56" s="25" t="s">
        <v>2</v>
      </c>
      <c r="B56" s="3" t="s">
        <v>28</v>
      </c>
      <c r="C56" s="3" t="s">
        <v>8</v>
      </c>
      <c r="D56" s="3" t="s">
        <v>4</v>
      </c>
      <c r="E56" s="26" t="s">
        <v>5</v>
      </c>
    </row>
    <row r="57" spans="1:5" s="7" customFormat="1" ht="25.5" customHeight="1" x14ac:dyDescent="0.3">
      <c r="A57" s="100">
        <v>42186</v>
      </c>
      <c r="B57" s="131">
        <v>27.1</v>
      </c>
      <c r="C57" s="42" t="s">
        <v>350</v>
      </c>
      <c r="D57" s="42" t="s">
        <v>36</v>
      </c>
      <c r="E57" s="28" t="s">
        <v>38</v>
      </c>
    </row>
    <row r="58" spans="1:5" s="7" customFormat="1" ht="25.5" customHeight="1" x14ac:dyDescent="0.3">
      <c r="A58" s="100">
        <v>42188</v>
      </c>
      <c r="B58" s="131">
        <v>17.7</v>
      </c>
      <c r="C58" s="42" t="s">
        <v>351</v>
      </c>
      <c r="D58" s="42" t="s">
        <v>36</v>
      </c>
      <c r="E58" s="28" t="s">
        <v>38</v>
      </c>
    </row>
    <row r="59" spans="1:5" s="7" customFormat="1" ht="25.5" customHeight="1" x14ac:dyDescent="0.3">
      <c r="A59" s="100">
        <v>42188</v>
      </c>
      <c r="B59" s="131">
        <v>22.7</v>
      </c>
      <c r="C59" s="42" t="s">
        <v>351</v>
      </c>
      <c r="D59" s="42" t="s">
        <v>36</v>
      </c>
      <c r="E59" s="28" t="s">
        <v>38</v>
      </c>
    </row>
    <row r="60" spans="1:5" s="7" customFormat="1" ht="25.5" customHeight="1" x14ac:dyDescent="0.3">
      <c r="A60" s="100">
        <v>42188</v>
      </c>
      <c r="B60" s="131">
        <v>9.99</v>
      </c>
      <c r="C60" s="42" t="s">
        <v>351</v>
      </c>
      <c r="D60" s="42" t="s">
        <v>36</v>
      </c>
      <c r="E60" s="28" t="s">
        <v>38</v>
      </c>
    </row>
    <row r="61" spans="1:5" s="7" customFormat="1" ht="25.5" customHeight="1" x14ac:dyDescent="0.3">
      <c r="A61" s="100">
        <v>42188</v>
      </c>
      <c r="B61" s="131">
        <v>71.400000000000006</v>
      </c>
      <c r="C61" s="42" t="s">
        <v>352</v>
      </c>
      <c r="D61" s="42" t="s">
        <v>353</v>
      </c>
      <c r="E61" s="28" t="s">
        <v>38</v>
      </c>
    </row>
    <row r="62" spans="1:5" s="7" customFormat="1" ht="25.5" customHeight="1" x14ac:dyDescent="0.3">
      <c r="A62" s="100">
        <v>42206</v>
      </c>
      <c r="B62" s="131">
        <v>35</v>
      </c>
      <c r="C62" s="42" t="s">
        <v>354</v>
      </c>
      <c r="D62" s="42" t="s">
        <v>353</v>
      </c>
      <c r="E62" s="28" t="s">
        <v>355</v>
      </c>
    </row>
    <row r="63" spans="1:5" s="7" customFormat="1" ht="25.5" customHeight="1" x14ac:dyDescent="0.3">
      <c r="A63" s="100">
        <v>42209</v>
      </c>
      <c r="B63" s="131">
        <v>53.8</v>
      </c>
      <c r="C63" s="42" t="s">
        <v>356</v>
      </c>
      <c r="D63" s="42" t="s">
        <v>36</v>
      </c>
      <c r="E63" s="28" t="s">
        <v>136</v>
      </c>
    </row>
    <row r="64" spans="1:5" s="7" customFormat="1" ht="25.5" customHeight="1" x14ac:dyDescent="0.3">
      <c r="A64" s="100">
        <v>42210</v>
      </c>
      <c r="B64" s="131">
        <v>35</v>
      </c>
      <c r="C64" s="42" t="s">
        <v>357</v>
      </c>
      <c r="D64" s="42" t="s">
        <v>353</v>
      </c>
      <c r="E64" s="28" t="s">
        <v>358</v>
      </c>
    </row>
    <row r="65" spans="1:5" s="7" customFormat="1" ht="25.5" customHeight="1" x14ac:dyDescent="0.3">
      <c r="A65" s="100">
        <v>42210</v>
      </c>
      <c r="B65" s="131">
        <v>48.3</v>
      </c>
      <c r="C65" s="42" t="s">
        <v>356</v>
      </c>
      <c r="D65" s="42" t="s">
        <v>36</v>
      </c>
      <c r="E65" s="28" t="s">
        <v>136</v>
      </c>
    </row>
    <row r="66" spans="1:5" s="7" customFormat="1" ht="25.5" customHeight="1" x14ac:dyDescent="0.3">
      <c r="A66" s="100">
        <v>42210</v>
      </c>
      <c r="B66" s="131">
        <v>51.4</v>
      </c>
      <c r="C66" s="42" t="s">
        <v>356</v>
      </c>
      <c r="D66" s="42" t="s">
        <v>36</v>
      </c>
      <c r="E66" s="28" t="s">
        <v>136</v>
      </c>
    </row>
    <row r="67" spans="1:5" s="7" customFormat="1" ht="25.5" customHeight="1" x14ac:dyDescent="0.3">
      <c r="A67" s="100">
        <v>42210</v>
      </c>
      <c r="B67" s="131">
        <v>50.4</v>
      </c>
      <c r="C67" s="42" t="s">
        <v>356</v>
      </c>
      <c r="D67" s="42" t="s">
        <v>36</v>
      </c>
      <c r="E67" s="28" t="s">
        <v>136</v>
      </c>
    </row>
    <row r="68" spans="1:5" s="7" customFormat="1" ht="25.5" customHeight="1" x14ac:dyDescent="0.3">
      <c r="A68" s="100">
        <v>42220</v>
      </c>
      <c r="B68" s="131">
        <v>24.6</v>
      </c>
      <c r="C68" s="42" t="s">
        <v>359</v>
      </c>
      <c r="D68" s="42" t="s">
        <v>353</v>
      </c>
      <c r="E68" s="28" t="s">
        <v>358</v>
      </c>
    </row>
    <row r="69" spans="1:5" s="7" customFormat="1" ht="25.5" customHeight="1" x14ac:dyDescent="0.3">
      <c r="A69" s="100">
        <v>42227</v>
      </c>
      <c r="B69" s="131">
        <v>36.6</v>
      </c>
      <c r="C69" s="42" t="s">
        <v>360</v>
      </c>
      <c r="D69" s="42" t="s">
        <v>353</v>
      </c>
      <c r="E69" s="28" t="s">
        <v>358</v>
      </c>
    </row>
    <row r="70" spans="1:5" s="7" customFormat="1" ht="25.5" customHeight="1" x14ac:dyDescent="0.3">
      <c r="A70" s="100">
        <v>42241</v>
      </c>
      <c r="B70" s="131">
        <v>12.6</v>
      </c>
      <c r="C70" s="42" t="s">
        <v>361</v>
      </c>
      <c r="D70" s="42" t="s">
        <v>353</v>
      </c>
      <c r="E70" s="28" t="s">
        <v>358</v>
      </c>
    </row>
    <row r="71" spans="1:5" s="7" customFormat="1" ht="25.5" customHeight="1" x14ac:dyDescent="0.3">
      <c r="A71" s="100">
        <v>42254</v>
      </c>
      <c r="B71" s="131">
        <v>5.5</v>
      </c>
      <c r="C71" s="42" t="s">
        <v>362</v>
      </c>
      <c r="D71" s="42" t="s">
        <v>353</v>
      </c>
      <c r="E71" s="28" t="s">
        <v>38</v>
      </c>
    </row>
    <row r="72" spans="1:5" s="7" customFormat="1" ht="25.5" customHeight="1" x14ac:dyDescent="0.3">
      <c r="A72" s="100">
        <v>42254</v>
      </c>
      <c r="B72" s="131">
        <v>6.5</v>
      </c>
      <c r="C72" s="42" t="s">
        <v>362</v>
      </c>
      <c r="D72" s="42" t="s">
        <v>353</v>
      </c>
      <c r="E72" s="28" t="s">
        <v>38</v>
      </c>
    </row>
    <row r="73" spans="1:5" s="7" customFormat="1" ht="25.5" customHeight="1" x14ac:dyDescent="0.3">
      <c r="A73" s="100">
        <v>42254</v>
      </c>
      <c r="B73" s="131">
        <v>14.3</v>
      </c>
      <c r="C73" s="42" t="s">
        <v>362</v>
      </c>
      <c r="D73" s="42" t="s">
        <v>36</v>
      </c>
      <c r="E73" s="28" t="s">
        <v>38</v>
      </c>
    </row>
    <row r="74" spans="1:5" s="7" customFormat="1" ht="25.5" customHeight="1" x14ac:dyDescent="0.3">
      <c r="A74" s="100">
        <v>42254</v>
      </c>
      <c r="B74" s="131">
        <v>14.5</v>
      </c>
      <c r="C74" s="42" t="s">
        <v>362</v>
      </c>
      <c r="D74" s="42" t="s">
        <v>36</v>
      </c>
      <c r="E74" s="28" t="s">
        <v>38</v>
      </c>
    </row>
    <row r="75" spans="1:5" s="7" customFormat="1" ht="25.5" customHeight="1" x14ac:dyDescent="0.3">
      <c r="A75" s="100">
        <v>42255</v>
      </c>
      <c r="B75" s="131">
        <v>17.3</v>
      </c>
      <c r="C75" s="42" t="s">
        <v>363</v>
      </c>
      <c r="D75" s="42" t="s">
        <v>143</v>
      </c>
      <c r="E75" s="28" t="s">
        <v>38</v>
      </c>
    </row>
    <row r="76" spans="1:5" s="7" customFormat="1" ht="25.5" customHeight="1" x14ac:dyDescent="0.3">
      <c r="A76" s="100">
        <v>42256</v>
      </c>
      <c r="B76" s="131">
        <v>8.5</v>
      </c>
      <c r="C76" s="42" t="s">
        <v>364</v>
      </c>
      <c r="D76" s="42" t="s">
        <v>353</v>
      </c>
      <c r="E76" s="28" t="s">
        <v>358</v>
      </c>
    </row>
    <row r="77" spans="1:5" x14ac:dyDescent="0.25">
      <c r="A77" s="100">
        <v>42255</v>
      </c>
      <c r="B77" s="131">
        <v>90</v>
      </c>
      <c r="C77" s="42" t="s">
        <v>362</v>
      </c>
      <c r="D77" s="42" t="s">
        <v>353</v>
      </c>
      <c r="E77" s="28" t="s">
        <v>38</v>
      </c>
    </row>
    <row r="78" spans="1:5" x14ac:dyDescent="0.25">
      <c r="A78" s="100">
        <v>42262</v>
      </c>
      <c r="B78" s="131">
        <v>37.6</v>
      </c>
      <c r="C78" s="42" t="s">
        <v>365</v>
      </c>
      <c r="D78" s="42" t="s">
        <v>36</v>
      </c>
      <c r="E78" s="28" t="s">
        <v>358</v>
      </c>
    </row>
    <row r="79" spans="1:5" x14ac:dyDescent="0.25">
      <c r="A79" s="100">
        <v>42264</v>
      </c>
      <c r="B79" s="131">
        <v>25.5</v>
      </c>
      <c r="C79" s="42" t="s">
        <v>366</v>
      </c>
      <c r="D79" s="42" t="s">
        <v>36</v>
      </c>
      <c r="E79" s="28" t="s">
        <v>38</v>
      </c>
    </row>
    <row r="80" spans="1:5" x14ac:dyDescent="0.25">
      <c r="A80" s="100">
        <v>42265</v>
      </c>
      <c r="B80" s="131">
        <v>10.9</v>
      </c>
      <c r="C80" s="42" t="s">
        <v>366</v>
      </c>
      <c r="D80" s="42" t="s">
        <v>36</v>
      </c>
      <c r="E80" s="28" t="s">
        <v>38</v>
      </c>
    </row>
    <row r="81" spans="1:5" x14ac:dyDescent="0.25">
      <c r="A81" s="100">
        <v>42265</v>
      </c>
      <c r="B81" s="131">
        <v>85</v>
      </c>
      <c r="C81" s="42" t="s">
        <v>366</v>
      </c>
      <c r="D81" s="42" t="s">
        <v>36</v>
      </c>
      <c r="E81" s="28" t="s">
        <v>38</v>
      </c>
    </row>
    <row r="82" spans="1:5" x14ac:dyDescent="0.25">
      <c r="A82" s="100">
        <v>42275</v>
      </c>
      <c r="B82" s="131">
        <v>36.200000000000003</v>
      </c>
      <c r="C82" s="42" t="s">
        <v>367</v>
      </c>
      <c r="D82" s="42" t="s">
        <v>36</v>
      </c>
      <c r="E82" s="28" t="s">
        <v>358</v>
      </c>
    </row>
    <row r="83" spans="1:5" ht="25" x14ac:dyDescent="0.25">
      <c r="A83" s="100">
        <v>42279</v>
      </c>
      <c r="B83" s="131">
        <v>27.3</v>
      </c>
      <c r="C83" s="42" t="s">
        <v>368</v>
      </c>
      <c r="D83" s="42" t="s">
        <v>36</v>
      </c>
      <c r="E83" s="28" t="s">
        <v>97</v>
      </c>
    </row>
    <row r="84" spans="1:5" ht="25" x14ac:dyDescent="0.25">
      <c r="A84" s="100">
        <v>42282</v>
      </c>
      <c r="B84" s="131">
        <v>40.450000000000003</v>
      </c>
      <c r="C84" s="42" t="s">
        <v>369</v>
      </c>
      <c r="D84" s="42" t="s">
        <v>143</v>
      </c>
      <c r="E84" s="28" t="s">
        <v>97</v>
      </c>
    </row>
    <row r="85" spans="1:5" ht="25" x14ac:dyDescent="0.25">
      <c r="A85" s="100">
        <v>42281</v>
      </c>
      <c r="B85" s="131">
        <v>354.5</v>
      </c>
      <c r="C85" s="42" t="s">
        <v>370</v>
      </c>
      <c r="D85" s="42" t="s">
        <v>371</v>
      </c>
      <c r="E85" s="28" t="s">
        <v>97</v>
      </c>
    </row>
    <row r="86" spans="1:5" x14ac:dyDescent="0.25">
      <c r="A86" s="100">
        <v>42290</v>
      </c>
      <c r="B86" s="131">
        <v>12.3</v>
      </c>
      <c r="C86" s="42" t="s">
        <v>372</v>
      </c>
      <c r="D86" s="42" t="s">
        <v>36</v>
      </c>
      <c r="E86" s="28" t="s">
        <v>358</v>
      </c>
    </row>
    <row r="87" spans="1:5" x14ac:dyDescent="0.25">
      <c r="A87" s="100">
        <v>42290</v>
      </c>
      <c r="B87" s="131">
        <v>9.3000000000000007</v>
      </c>
      <c r="C87" s="42" t="s">
        <v>372</v>
      </c>
      <c r="D87" s="42" t="s">
        <v>36</v>
      </c>
      <c r="E87" s="28" t="s">
        <v>358</v>
      </c>
    </row>
    <row r="88" spans="1:5" x14ac:dyDescent="0.25">
      <c r="A88" s="100">
        <v>42319</v>
      </c>
      <c r="B88" s="131">
        <v>40.700000000000003</v>
      </c>
      <c r="C88" s="42" t="s">
        <v>373</v>
      </c>
      <c r="D88" s="42" t="s">
        <v>36</v>
      </c>
      <c r="E88" s="28" t="s">
        <v>358</v>
      </c>
    </row>
    <row r="89" spans="1:5" x14ac:dyDescent="0.25">
      <c r="A89" s="100">
        <v>42321</v>
      </c>
      <c r="B89" s="131">
        <v>12.3</v>
      </c>
      <c r="C89" s="42" t="s">
        <v>374</v>
      </c>
      <c r="D89" s="42" t="s">
        <v>36</v>
      </c>
      <c r="E89" s="28" t="s">
        <v>358</v>
      </c>
    </row>
    <row r="90" spans="1:5" ht="12.75" customHeight="1" x14ac:dyDescent="0.25">
      <c r="A90" s="100">
        <v>42321</v>
      </c>
      <c r="B90" s="131">
        <v>12</v>
      </c>
      <c r="C90" s="42" t="s">
        <v>374</v>
      </c>
      <c r="D90" s="42" t="s">
        <v>36</v>
      </c>
      <c r="E90" s="28" t="s">
        <v>375</v>
      </c>
    </row>
    <row r="91" spans="1:5" x14ac:dyDescent="0.25">
      <c r="A91" s="100">
        <v>42325</v>
      </c>
      <c r="B91" s="131">
        <v>14.3</v>
      </c>
      <c r="C91" s="42" t="s">
        <v>376</v>
      </c>
      <c r="D91" s="42" t="s">
        <v>36</v>
      </c>
      <c r="E91" s="28" t="s">
        <v>358</v>
      </c>
    </row>
    <row r="92" spans="1:5" x14ac:dyDescent="0.25">
      <c r="A92" s="100">
        <v>42325</v>
      </c>
      <c r="B92" s="131">
        <v>10.9</v>
      </c>
      <c r="C92" s="42" t="s">
        <v>376</v>
      </c>
      <c r="D92" s="42" t="s">
        <v>36</v>
      </c>
      <c r="E92" s="28" t="s">
        <v>358</v>
      </c>
    </row>
    <row r="93" spans="1:5" x14ac:dyDescent="0.25">
      <c r="A93" s="100">
        <v>42327</v>
      </c>
      <c r="B93" s="131">
        <v>18.899999999999999</v>
      </c>
      <c r="C93" s="42" t="s">
        <v>377</v>
      </c>
      <c r="D93" s="42" t="s">
        <v>36</v>
      </c>
      <c r="E93" s="28" t="s">
        <v>358</v>
      </c>
    </row>
    <row r="94" spans="1:5" x14ac:dyDescent="0.25">
      <c r="A94" s="100">
        <v>42327</v>
      </c>
      <c r="B94" s="131">
        <v>32.299999999999997</v>
      </c>
      <c r="C94" s="42" t="s">
        <v>377</v>
      </c>
      <c r="D94" s="42" t="s">
        <v>36</v>
      </c>
      <c r="E94" s="28" t="s">
        <v>358</v>
      </c>
    </row>
    <row r="95" spans="1:5" x14ac:dyDescent="0.25">
      <c r="A95" s="100">
        <v>42385</v>
      </c>
      <c r="B95" s="131">
        <v>29.7</v>
      </c>
      <c r="C95" s="42" t="s">
        <v>378</v>
      </c>
      <c r="D95" s="42" t="s">
        <v>36</v>
      </c>
      <c r="E95" s="28" t="s">
        <v>358</v>
      </c>
    </row>
    <row r="96" spans="1:5" x14ac:dyDescent="0.25">
      <c r="A96" s="100">
        <v>42388</v>
      </c>
      <c r="B96" s="131">
        <v>14.6</v>
      </c>
      <c r="C96" s="42" t="s">
        <v>379</v>
      </c>
      <c r="D96" s="42" t="s">
        <v>36</v>
      </c>
      <c r="E96" s="28" t="s">
        <v>358</v>
      </c>
    </row>
    <row r="97" spans="1:5" x14ac:dyDescent="0.25">
      <c r="A97" s="100">
        <v>42390</v>
      </c>
      <c r="B97" s="131">
        <v>13</v>
      </c>
      <c r="C97" s="42" t="s">
        <v>380</v>
      </c>
      <c r="D97" s="42" t="s">
        <v>36</v>
      </c>
      <c r="E97" s="28" t="s">
        <v>358</v>
      </c>
    </row>
    <row r="98" spans="1:5" x14ac:dyDescent="0.25">
      <c r="A98" s="100">
        <v>42396</v>
      </c>
      <c r="B98" s="131">
        <v>16.309999999999999</v>
      </c>
      <c r="C98" s="42" t="s">
        <v>381</v>
      </c>
      <c r="D98" s="42" t="s">
        <v>143</v>
      </c>
      <c r="E98" s="28" t="s">
        <v>38</v>
      </c>
    </row>
    <row r="99" spans="1:5" x14ac:dyDescent="0.25">
      <c r="A99" s="100">
        <v>42396</v>
      </c>
      <c r="B99" s="131">
        <v>13.6</v>
      </c>
      <c r="C99" s="42" t="s">
        <v>382</v>
      </c>
      <c r="D99" s="42" t="s">
        <v>353</v>
      </c>
      <c r="E99" s="28" t="s">
        <v>38</v>
      </c>
    </row>
    <row r="100" spans="1:5" x14ac:dyDescent="0.25">
      <c r="A100" s="100">
        <v>42402</v>
      </c>
      <c r="B100" s="131">
        <v>13.5</v>
      </c>
      <c r="C100" s="42" t="s">
        <v>383</v>
      </c>
      <c r="D100" s="42" t="s">
        <v>36</v>
      </c>
      <c r="E100" s="28" t="s">
        <v>358</v>
      </c>
    </row>
    <row r="101" spans="1:5" x14ac:dyDescent="0.25">
      <c r="A101" s="100">
        <v>42403</v>
      </c>
      <c r="B101" s="131">
        <v>15.9</v>
      </c>
      <c r="C101" s="42" t="s">
        <v>384</v>
      </c>
      <c r="D101" s="42" t="s">
        <v>36</v>
      </c>
      <c r="E101" s="28" t="s">
        <v>358</v>
      </c>
    </row>
    <row r="102" spans="1:5" x14ac:dyDescent="0.25">
      <c r="A102" s="100">
        <v>42407</v>
      </c>
      <c r="B102" s="131">
        <v>77.95</v>
      </c>
      <c r="C102" s="42" t="s">
        <v>385</v>
      </c>
      <c r="D102" s="42" t="s">
        <v>143</v>
      </c>
      <c r="E102" s="28" t="s">
        <v>176</v>
      </c>
    </row>
    <row r="103" spans="1:5" x14ac:dyDescent="0.25">
      <c r="A103" s="100">
        <v>42409</v>
      </c>
      <c r="B103" s="131">
        <v>37</v>
      </c>
      <c r="C103" s="42" t="s">
        <v>386</v>
      </c>
      <c r="D103" s="42" t="s">
        <v>36</v>
      </c>
      <c r="E103" s="28" t="s">
        <v>38</v>
      </c>
    </row>
    <row r="104" spans="1:5" ht="25" x14ac:dyDescent="0.25">
      <c r="A104" s="100">
        <v>42411</v>
      </c>
      <c r="B104" s="131">
        <v>30.7</v>
      </c>
      <c r="C104" s="42" t="s">
        <v>387</v>
      </c>
      <c r="D104" s="42" t="s">
        <v>36</v>
      </c>
      <c r="E104" s="28" t="s">
        <v>358</v>
      </c>
    </row>
    <row r="105" spans="1:5" x14ac:dyDescent="0.25">
      <c r="A105" s="100">
        <v>42413</v>
      </c>
      <c r="B105" s="131">
        <v>19</v>
      </c>
      <c r="C105" s="42" t="s">
        <v>388</v>
      </c>
      <c r="D105" s="42" t="s">
        <v>36</v>
      </c>
      <c r="E105" s="28" t="s">
        <v>358</v>
      </c>
    </row>
    <row r="106" spans="1:5" x14ac:dyDescent="0.25">
      <c r="A106" s="100">
        <v>42413</v>
      </c>
      <c r="B106" s="131">
        <v>19.399999999999999</v>
      </c>
      <c r="C106" s="42" t="s">
        <v>388</v>
      </c>
      <c r="D106" s="42" t="s">
        <v>36</v>
      </c>
      <c r="E106" s="28" t="s">
        <v>358</v>
      </c>
    </row>
    <row r="107" spans="1:5" x14ac:dyDescent="0.25">
      <c r="A107" s="100">
        <v>42418</v>
      </c>
      <c r="B107" s="131">
        <v>15.3</v>
      </c>
      <c r="C107" s="42" t="s">
        <v>389</v>
      </c>
      <c r="D107" s="42" t="s">
        <v>36</v>
      </c>
      <c r="E107" s="28" t="s">
        <v>358</v>
      </c>
    </row>
    <row r="108" spans="1:5" x14ac:dyDescent="0.25">
      <c r="A108" s="100">
        <v>42418</v>
      </c>
      <c r="B108" s="131">
        <v>15.1</v>
      </c>
      <c r="C108" s="42" t="s">
        <v>389</v>
      </c>
      <c r="D108" s="42" t="s">
        <v>36</v>
      </c>
      <c r="E108" s="28" t="s">
        <v>358</v>
      </c>
    </row>
    <row r="109" spans="1:5" x14ac:dyDescent="0.25">
      <c r="A109" s="100">
        <v>42418</v>
      </c>
      <c r="B109" s="131">
        <v>14.7</v>
      </c>
      <c r="C109" s="42" t="s">
        <v>390</v>
      </c>
      <c r="D109" s="42" t="s">
        <v>36</v>
      </c>
      <c r="E109" s="28" t="s">
        <v>358</v>
      </c>
    </row>
    <row r="110" spans="1:5" x14ac:dyDescent="0.25">
      <c r="A110" s="100">
        <v>42419</v>
      </c>
      <c r="B110" s="131">
        <v>26.6</v>
      </c>
      <c r="C110" s="42" t="s">
        <v>391</v>
      </c>
      <c r="D110" s="42" t="s">
        <v>353</v>
      </c>
      <c r="E110" s="28" t="s">
        <v>392</v>
      </c>
    </row>
    <row r="111" spans="1:5" x14ac:dyDescent="0.25">
      <c r="A111" s="100">
        <v>42419</v>
      </c>
      <c r="B111" s="131">
        <v>23.1</v>
      </c>
      <c r="C111" s="42" t="s">
        <v>391</v>
      </c>
      <c r="D111" s="42" t="s">
        <v>353</v>
      </c>
      <c r="E111" s="28" t="s">
        <v>392</v>
      </c>
    </row>
    <row r="112" spans="1:5" ht="25" x14ac:dyDescent="0.25">
      <c r="A112" s="100">
        <v>42420</v>
      </c>
      <c r="B112" s="131">
        <v>17.440000000000001</v>
      </c>
      <c r="C112" s="42" t="s">
        <v>393</v>
      </c>
      <c r="D112" s="42" t="s">
        <v>143</v>
      </c>
      <c r="E112" s="28" t="s">
        <v>392</v>
      </c>
    </row>
    <row r="113" spans="1:5" x14ac:dyDescent="0.25">
      <c r="A113" s="100">
        <v>42432</v>
      </c>
      <c r="B113" s="131">
        <v>13.4</v>
      </c>
      <c r="C113" s="42" t="s">
        <v>394</v>
      </c>
      <c r="D113" s="42" t="s">
        <v>36</v>
      </c>
      <c r="E113" s="28" t="s">
        <v>358</v>
      </c>
    </row>
    <row r="114" spans="1:5" x14ac:dyDescent="0.25">
      <c r="A114" s="100">
        <v>42432</v>
      </c>
      <c r="B114" s="131">
        <v>19.8</v>
      </c>
      <c r="C114" s="42" t="s">
        <v>394</v>
      </c>
      <c r="D114" s="42" t="s">
        <v>36</v>
      </c>
      <c r="E114" s="28" t="s">
        <v>358</v>
      </c>
    </row>
    <row r="115" spans="1:5" ht="25" x14ac:dyDescent="0.25">
      <c r="A115" s="100">
        <v>42433</v>
      </c>
      <c r="B115" s="131">
        <v>11.3</v>
      </c>
      <c r="C115" s="42" t="s">
        <v>395</v>
      </c>
      <c r="D115" s="42" t="s">
        <v>36</v>
      </c>
      <c r="E115" s="28" t="s">
        <v>358</v>
      </c>
    </row>
    <row r="116" spans="1:5" x14ac:dyDescent="0.25">
      <c r="A116" s="100">
        <v>42438</v>
      </c>
      <c r="B116" s="131">
        <v>39</v>
      </c>
      <c r="C116" s="42" t="s">
        <v>396</v>
      </c>
      <c r="D116" s="42" t="s">
        <v>36</v>
      </c>
      <c r="E116" s="28" t="s">
        <v>358</v>
      </c>
    </row>
    <row r="117" spans="1:5" x14ac:dyDescent="0.25">
      <c r="A117" s="100">
        <v>42438</v>
      </c>
      <c r="B117" s="131">
        <v>37</v>
      </c>
      <c r="C117" s="42" t="s">
        <v>397</v>
      </c>
      <c r="D117" s="42" t="s">
        <v>36</v>
      </c>
      <c r="E117" s="28" t="s">
        <v>358</v>
      </c>
    </row>
    <row r="118" spans="1:5" x14ac:dyDescent="0.25">
      <c r="A118" s="100">
        <v>42437</v>
      </c>
      <c r="B118" s="131">
        <v>11.4</v>
      </c>
      <c r="C118" s="42" t="s">
        <v>398</v>
      </c>
      <c r="D118" s="42" t="s">
        <v>36</v>
      </c>
      <c r="E118" s="28" t="s">
        <v>358</v>
      </c>
    </row>
    <row r="119" spans="1:5" x14ac:dyDescent="0.25">
      <c r="A119" s="100">
        <v>42438</v>
      </c>
      <c r="B119" s="131">
        <v>32.9</v>
      </c>
      <c r="C119" s="42" t="s">
        <v>399</v>
      </c>
      <c r="D119" s="42" t="s">
        <v>36</v>
      </c>
      <c r="E119" s="28" t="s">
        <v>358</v>
      </c>
    </row>
    <row r="120" spans="1:5" x14ac:dyDescent="0.25">
      <c r="A120" s="100">
        <v>42438</v>
      </c>
      <c r="B120" s="131">
        <v>27.6</v>
      </c>
      <c r="C120" s="42" t="s">
        <v>397</v>
      </c>
      <c r="D120" s="42" t="s">
        <v>36</v>
      </c>
      <c r="E120" s="28" t="s">
        <v>358</v>
      </c>
    </row>
    <row r="121" spans="1:5" x14ac:dyDescent="0.25">
      <c r="A121" s="100">
        <v>42440</v>
      </c>
      <c r="B121" s="131">
        <v>6.5</v>
      </c>
      <c r="C121" s="42" t="s">
        <v>400</v>
      </c>
      <c r="D121" s="42" t="s">
        <v>353</v>
      </c>
      <c r="E121" s="28" t="s">
        <v>38</v>
      </c>
    </row>
    <row r="122" spans="1:5" x14ac:dyDescent="0.25">
      <c r="A122" s="100">
        <v>42440</v>
      </c>
      <c r="B122" s="131">
        <v>26.6</v>
      </c>
      <c r="C122" s="42" t="s">
        <v>400</v>
      </c>
      <c r="D122" s="42" t="s">
        <v>353</v>
      </c>
      <c r="E122" s="28" t="s">
        <v>38</v>
      </c>
    </row>
    <row r="123" spans="1:5" ht="25" x14ac:dyDescent="0.25">
      <c r="A123" s="100">
        <v>42444</v>
      </c>
      <c r="B123" s="131">
        <v>70.900000000000006</v>
      </c>
      <c r="C123" s="42" t="s">
        <v>401</v>
      </c>
      <c r="D123" s="42" t="s">
        <v>36</v>
      </c>
      <c r="E123" s="28" t="s">
        <v>38</v>
      </c>
    </row>
    <row r="124" spans="1:5" x14ac:dyDescent="0.25">
      <c r="A124" s="100">
        <v>42460</v>
      </c>
      <c r="B124" s="131">
        <v>11.4</v>
      </c>
      <c r="C124" s="42" t="s">
        <v>402</v>
      </c>
      <c r="D124" s="42" t="s">
        <v>36</v>
      </c>
      <c r="E124" s="28" t="s">
        <v>358</v>
      </c>
    </row>
    <row r="125" spans="1:5" ht="25" x14ac:dyDescent="0.25">
      <c r="A125" s="100">
        <v>42464</v>
      </c>
      <c r="B125" s="131">
        <v>30.5</v>
      </c>
      <c r="C125" s="42" t="s">
        <v>403</v>
      </c>
      <c r="D125" s="42" t="s">
        <v>36</v>
      </c>
      <c r="E125" s="28" t="s">
        <v>358</v>
      </c>
    </row>
    <row r="126" spans="1:5" ht="25" x14ac:dyDescent="0.25">
      <c r="A126" s="100">
        <v>42465</v>
      </c>
      <c r="B126" s="131">
        <v>8.32</v>
      </c>
      <c r="C126" s="42" t="s">
        <v>404</v>
      </c>
      <c r="D126" s="42" t="s">
        <v>143</v>
      </c>
      <c r="E126" s="28" t="s">
        <v>392</v>
      </c>
    </row>
    <row r="127" spans="1:5" ht="25" x14ac:dyDescent="0.25">
      <c r="A127" s="100">
        <v>42465</v>
      </c>
      <c r="B127" s="131">
        <v>40.799999999999997</v>
      </c>
      <c r="C127" s="42" t="s">
        <v>405</v>
      </c>
      <c r="D127" s="42" t="s">
        <v>353</v>
      </c>
      <c r="E127" s="28" t="s">
        <v>392</v>
      </c>
    </row>
    <row r="128" spans="1:5" x14ac:dyDescent="0.25">
      <c r="A128" s="100">
        <v>42472</v>
      </c>
      <c r="B128" s="131">
        <v>14</v>
      </c>
      <c r="C128" s="42" t="s">
        <v>406</v>
      </c>
      <c r="D128" s="42" t="s">
        <v>36</v>
      </c>
      <c r="E128" s="28" t="s">
        <v>358</v>
      </c>
    </row>
    <row r="129" spans="1:5" x14ac:dyDescent="0.25">
      <c r="A129" s="100">
        <v>42472</v>
      </c>
      <c r="B129" s="131">
        <v>16.8</v>
      </c>
      <c r="C129" s="42" t="s">
        <v>407</v>
      </c>
      <c r="D129" s="42" t="s">
        <v>36</v>
      </c>
      <c r="E129" s="28" t="s">
        <v>358</v>
      </c>
    </row>
    <row r="130" spans="1:5" ht="25" x14ac:dyDescent="0.25">
      <c r="A130" s="100">
        <v>42530</v>
      </c>
      <c r="B130" s="131">
        <v>12</v>
      </c>
      <c r="C130" s="42" t="s">
        <v>408</v>
      </c>
      <c r="D130" s="42" t="s">
        <v>353</v>
      </c>
      <c r="E130" s="28" t="s">
        <v>38</v>
      </c>
    </row>
    <row r="131" spans="1:5" x14ac:dyDescent="0.25">
      <c r="A131" s="100">
        <v>42530</v>
      </c>
      <c r="B131" s="131">
        <v>8</v>
      </c>
      <c r="C131" s="42" t="s">
        <v>409</v>
      </c>
      <c r="D131" s="42" t="s">
        <v>353</v>
      </c>
      <c r="E131" s="28" t="s">
        <v>38</v>
      </c>
    </row>
    <row r="132" spans="1:5" x14ac:dyDescent="0.25">
      <c r="A132" s="100">
        <v>42531</v>
      </c>
      <c r="B132" s="131">
        <v>36.700000000000003</v>
      </c>
      <c r="C132" s="42" t="s">
        <v>410</v>
      </c>
      <c r="D132" s="42" t="s">
        <v>36</v>
      </c>
      <c r="E132" s="28" t="s">
        <v>358</v>
      </c>
    </row>
    <row r="133" spans="1:5" x14ac:dyDescent="0.25">
      <c r="A133" s="100">
        <v>42535</v>
      </c>
      <c r="B133" s="131">
        <v>15.2</v>
      </c>
      <c r="C133" s="42" t="s">
        <v>411</v>
      </c>
      <c r="D133" s="42" t="s">
        <v>36</v>
      </c>
      <c r="E133" s="28" t="s">
        <v>358</v>
      </c>
    </row>
    <row r="134" spans="1:5" x14ac:dyDescent="0.25">
      <c r="A134" s="100">
        <v>42535</v>
      </c>
      <c r="B134" s="131">
        <v>11.3</v>
      </c>
      <c r="C134" s="42" t="s">
        <v>411</v>
      </c>
      <c r="D134" s="42" t="s">
        <v>36</v>
      </c>
      <c r="E134" s="28" t="s">
        <v>358</v>
      </c>
    </row>
    <row r="135" spans="1:5" ht="25" x14ac:dyDescent="0.25">
      <c r="A135" s="100">
        <v>42537</v>
      </c>
      <c r="B135" s="131">
        <v>12.9</v>
      </c>
      <c r="C135" s="42" t="s">
        <v>412</v>
      </c>
      <c r="D135" s="42" t="s">
        <v>36</v>
      </c>
      <c r="E135" s="28" t="s">
        <v>38</v>
      </c>
    </row>
    <row r="136" spans="1:5" ht="25" x14ac:dyDescent="0.25">
      <c r="A136" s="100">
        <v>42538</v>
      </c>
      <c r="B136" s="131">
        <v>36</v>
      </c>
      <c r="C136" s="42" t="s">
        <v>413</v>
      </c>
      <c r="D136" s="42" t="s">
        <v>36</v>
      </c>
      <c r="E136" s="28" t="s">
        <v>358</v>
      </c>
    </row>
    <row r="137" spans="1:5" ht="25" x14ac:dyDescent="0.25">
      <c r="A137" s="100">
        <v>42537</v>
      </c>
      <c r="B137" s="131">
        <v>15</v>
      </c>
      <c r="C137" s="42" t="s">
        <v>412</v>
      </c>
      <c r="D137" s="42" t="s">
        <v>36</v>
      </c>
      <c r="E137" s="28" t="s">
        <v>38</v>
      </c>
    </row>
    <row r="138" spans="1:5" ht="25" x14ac:dyDescent="0.25">
      <c r="A138" s="100">
        <v>42537</v>
      </c>
      <c r="B138" s="131">
        <v>100</v>
      </c>
      <c r="C138" s="42" t="s">
        <v>414</v>
      </c>
      <c r="D138" s="42" t="s">
        <v>329</v>
      </c>
      <c r="E138" s="28" t="s">
        <v>38</v>
      </c>
    </row>
    <row r="139" spans="1:5" ht="25" x14ac:dyDescent="0.25">
      <c r="A139" s="100">
        <v>42538</v>
      </c>
      <c r="B139" s="131">
        <v>13.58</v>
      </c>
      <c r="C139" s="42" t="s">
        <v>415</v>
      </c>
      <c r="D139" s="42" t="s">
        <v>143</v>
      </c>
      <c r="E139" s="28" t="s">
        <v>38</v>
      </c>
    </row>
    <row r="140" spans="1:5" x14ac:dyDescent="0.25">
      <c r="A140" s="100">
        <v>42543</v>
      </c>
      <c r="B140" s="131">
        <v>12.3</v>
      </c>
      <c r="C140" s="42" t="s">
        <v>416</v>
      </c>
      <c r="D140" s="42" t="s">
        <v>36</v>
      </c>
      <c r="E140" s="28" t="s">
        <v>358</v>
      </c>
    </row>
    <row r="141" spans="1:5" ht="13" x14ac:dyDescent="0.3">
      <c r="A141" s="27"/>
      <c r="B141" s="15"/>
      <c r="C141" s="15"/>
      <c r="D141" s="7"/>
      <c r="E141" s="28"/>
    </row>
    <row r="142" spans="1:5" ht="13" x14ac:dyDescent="0.3">
      <c r="A142" s="27" t="s">
        <v>519</v>
      </c>
      <c r="B142" s="143">
        <f>SUM(B57:B141)</f>
        <v>2537.7400000000007</v>
      </c>
      <c r="C142" s="15"/>
      <c r="D142" s="7"/>
      <c r="E142" s="28"/>
    </row>
    <row r="143" spans="1:5" ht="13" x14ac:dyDescent="0.3">
      <c r="A143" s="27"/>
      <c r="B143" s="15"/>
      <c r="C143" s="15"/>
      <c r="D143" s="7"/>
      <c r="E143" s="28"/>
    </row>
    <row r="144" spans="1:5" x14ac:dyDescent="0.25">
      <c r="A144" s="27"/>
      <c r="B144" s="15"/>
      <c r="C144" s="15"/>
      <c r="D144" s="15"/>
      <c r="E144" s="28"/>
    </row>
    <row r="145" spans="1:5" x14ac:dyDescent="0.25">
      <c r="A145" s="27"/>
      <c r="B145" s="15"/>
      <c r="C145" s="15"/>
      <c r="D145" s="15"/>
      <c r="E145" s="28"/>
    </row>
    <row r="146" spans="1:5" s="8" customFormat="1" ht="30" customHeight="1" x14ac:dyDescent="0.35">
      <c r="A146" s="31" t="s">
        <v>9</v>
      </c>
      <c r="B146" s="12" t="s">
        <v>6</v>
      </c>
      <c r="C146" s="140"/>
      <c r="D146" s="6"/>
      <c r="E146" s="32"/>
    </row>
    <row r="147" spans="1:5" s="7" customFormat="1" ht="13" x14ac:dyDescent="0.3">
      <c r="A147" s="25" t="s">
        <v>2</v>
      </c>
      <c r="B147" s="3" t="s">
        <v>28</v>
      </c>
      <c r="C147" s="3"/>
      <c r="D147" s="3"/>
      <c r="E147" s="26"/>
    </row>
    <row r="148" spans="1:5" s="15" customFormat="1" x14ac:dyDescent="0.25">
      <c r="A148" s="100">
        <v>42186</v>
      </c>
      <c r="B148" s="131">
        <v>43</v>
      </c>
      <c r="C148" s="42" t="s">
        <v>417</v>
      </c>
      <c r="D148" s="42" t="s">
        <v>36</v>
      </c>
      <c r="E148" s="28" t="s">
        <v>35</v>
      </c>
    </row>
    <row r="149" spans="1:5" s="15" customFormat="1" x14ac:dyDescent="0.25">
      <c r="A149" s="126">
        <v>42186</v>
      </c>
      <c r="B149" s="130">
        <v>8.0500000000000007</v>
      </c>
      <c r="C149" s="127" t="s">
        <v>418</v>
      </c>
      <c r="D149" s="127" t="s">
        <v>242</v>
      </c>
      <c r="E149" s="112" t="s">
        <v>419</v>
      </c>
    </row>
    <row r="150" spans="1:5" s="15" customFormat="1" x14ac:dyDescent="0.25">
      <c r="A150" s="126">
        <v>42186</v>
      </c>
      <c r="B150" s="130">
        <v>120</v>
      </c>
      <c r="C150" s="127" t="s">
        <v>418</v>
      </c>
      <c r="D150" s="127" t="s">
        <v>244</v>
      </c>
      <c r="E150" s="112" t="s">
        <v>419</v>
      </c>
    </row>
    <row r="151" spans="1:5" s="15" customFormat="1" x14ac:dyDescent="0.25">
      <c r="A151" s="126">
        <v>42186</v>
      </c>
      <c r="B151" s="130">
        <v>574.20000000000005</v>
      </c>
      <c r="C151" s="127" t="s">
        <v>418</v>
      </c>
      <c r="D151" s="127" t="s">
        <v>244</v>
      </c>
      <c r="E151" s="112" t="s">
        <v>419</v>
      </c>
    </row>
    <row r="152" spans="1:5" s="15" customFormat="1" x14ac:dyDescent="0.25">
      <c r="A152" s="126">
        <v>42186</v>
      </c>
      <c r="B152" s="130">
        <v>8.0500000000000007</v>
      </c>
      <c r="C152" s="127" t="s">
        <v>418</v>
      </c>
      <c r="D152" s="127" t="s">
        <v>242</v>
      </c>
      <c r="E152" s="112" t="s">
        <v>419</v>
      </c>
    </row>
    <row r="153" spans="1:5" s="15" customFormat="1" x14ac:dyDescent="0.25">
      <c r="A153" s="126">
        <v>42186</v>
      </c>
      <c r="B153" s="130">
        <v>1.78</v>
      </c>
      <c r="C153" s="127" t="s">
        <v>418</v>
      </c>
      <c r="D153" s="127" t="s">
        <v>246</v>
      </c>
      <c r="E153" s="112" t="s">
        <v>419</v>
      </c>
    </row>
    <row r="154" spans="1:5" s="15" customFormat="1" x14ac:dyDescent="0.25">
      <c r="A154" s="126">
        <v>42186</v>
      </c>
      <c r="B154" s="130">
        <v>118.91</v>
      </c>
      <c r="C154" s="127" t="s">
        <v>418</v>
      </c>
      <c r="D154" s="127" t="s">
        <v>246</v>
      </c>
      <c r="E154" s="112" t="s">
        <v>419</v>
      </c>
    </row>
    <row r="155" spans="1:5" s="15" customFormat="1" x14ac:dyDescent="0.25">
      <c r="A155" s="126">
        <v>42186</v>
      </c>
      <c r="B155" s="130">
        <v>0.57999999999999996</v>
      </c>
      <c r="C155" s="127" t="s">
        <v>418</v>
      </c>
      <c r="D155" s="127" t="s">
        <v>242</v>
      </c>
      <c r="E155" s="112" t="s">
        <v>419</v>
      </c>
    </row>
    <row r="156" spans="1:5" s="15" customFormat="1" x14ac:dyDescent="0.25">
      <c r="A156" s="126">
        <v>42186</v>
      </c>
      <c r="B156" s="130">
        <v>0.57999999999999996</v>
      </c>
      <c r="C156" s="127" t="s">
        <v>418</v>
      </c>
      <c r="D156" s="127" t="s">
        <v>242</v>
      </c>
      <c r="E156" s="112" t="s">
        <v>419</v>
      </c>
    </row>
    <row r="157" spans="1:5" s="15" customFormat="1" x14ac:dyDescent="0.25">
      <c r="A157" s="126">
        <v>42203</v>
      </c>
      <c r="B157" s="130">
        <v>14.38</v>
      </c>
      <c r="C157" s="127" t="s">
        <v>420</v>
      </c>
      <c r="D157" s="127" t="s">
        <v>242</v>
      </c>
      <c r="E157" s="112" t="s">
        <v>421</v>
      </c>
    </row>
    <row r="158" spans="1:5" s="15" customFormat="1" x14ac:dyDescent="0.25">
      <c r="A158" s="126">
        <v>42203</v>
      </c>
      <c r="B158" s="130">
        <v>250.16</v>
      </c>
      <c r="C158" s="127" t="s">
        <v>420</v>
      </c>
      <c r="D158" s="127" t="s">
        <v>243</v>
      </c>
      <c r="E158" s="112" t="s">
        <v>422</v>
      </c>
    </row>
    <row r="159" spans="1:5" s="15" customFormat="1" x14ac:dyDescent="0.25">
      <c r="A159" s="126">
        <v>42203</v>
      </c>
      <c r="B159" s="130">
        <v>11.5</v>
      </c>
      <c r="C159" s="127" t="s">
        <v>423</v>
      </c>
      <c r="D159" s="127" t="s">
        <v>242</v>
      </c>
      <c r="E159" s="112" t="s">
        <v>421</v>
      </c>
    </row>
    <row r="160" spans="1:5" s="15" customFormat="1" x14ac:dyDescent="0.25">
      <c r="A160" s="126">
        <v>42206</v>
      </c>
      <c r="B160" s="130">
        <v>14.38</v>
      </c>
      <c r="C160" s="127" t="s">
        <v>424</v>
      </c>
      <c r="D160" s="127" t="s">
        <v>242</v>
      </c>
      <c r="E160" s="112" t="s">
        <v>419</v>
      </c>
    </row>
    <row r="161" spans="1:5" s="15" customFormat="1" x14ac:dyDescent="0.25">
      <c r="A161" s="126">
        <v>42206</v>
      </c>
      <c r="B161" s="130">
        <v>395.89</v>
      </c>
      <c r="C161" s="127" t="s">
        <v>424</v>
      </c>
      <c r="D161" s="127" t="s">
        <v>243</v>
      </c>
      <c r="E161" s="112" t="s">
        <v>425</v>
      </c>
    </row>
    <row r="162" spans="1:5" s="15" customFormat="1" x14ac:dyDescent="0.25">
      <c r="A162" s="126">
        <v>42206</v>
      </c>
      <c r="B162" s="130">
        <v>8.0500000000000007</v>
      </c>
      <c r="C162" s="127" t="s">
        <v>424</v>
      </c>
      <c r="D162" s="127" t="s">
        <v>242</v>
      </c>
      <c r="E162" s="112" t="s">
        <v>419</v>
      </c>
    </row>
    <row r="163" spans="1:5" s="15" customFormat="1" x14ac:dyDescent="0.25">
      <c r="A163" s="126">
        <v>42206</v>
      </c>
      <c r="B163" s="130">
        <v>11.5</v>
      </c>
      <c r="C163" s="127" t="s">
        <v>424</v>
      </c>
      <c r="D163" s="127" t="s">
        <v>246</v>
      </c>
      <c r="E163" s="112" t="s">
        <v>419</v>
      </c>
    </row>
    <row r="164" spans="1:5" s="15" customFormat="1" x14ac:dyDescent="0.25">
      <c r="A164" s="126">
        <v>42206</v>
      </c>
      <c r="B164" s="130">
        <v>77.05</v>
      </c>
      <c r="C164" s="127" t="s">
        <v>424</v>
      </c>
      <c r="D164" s="127" t="s">
        <v>246</v>
      </c>
      <c r="E164" s="112" t="s">
        <v>419</v>
      </c>
    </row>
    <row r="165" spans="1:5" s="15" customFormat="1" x14ac:dyDescent="0.25">
      <c r="A165" s="126">
        <v>42209</v>
      </c>
      <c r="B165" s="130">
        <v>8.0500000000000007</v>
      </c>
      <c r="C165" s="127" t="s">
        <v>426</v>
      </c>
      <c r="D165" s="127" t="s">
        <v>242</v>
      </c>
      <c r="E165" s="112" t="s">
        <v>427</v>
      </c>
    </row>
    <row r="166" spans="1:5" s="15" customFormat="1" x14ac:dyDescent="0.25">
      <c r="A166" s="126">
        <v>42209</v>
      </c>
      <c r="B166" s="130">
        <v>24</v>
      </c>
      <c r="C166" s="127" t="s">
        <v>426</v>
      </c>
      <c r="D166" s="127" t="s">
        <v>244</v>
      </c>
      <c r="E166" s="112" t="s">
        <v>427</v>
      </c>
    </row>
    <row r="167" spans="1:5" s="15" customFormat="1" x14ac:dyDescent="0.25">
      <c r="A167" s="126">
        <v>42209</v>
      </c>
      <c r="B167" s="130">
        <v>14</v>
      </c>
      <c r="C167" s="127" t="s">
        <v>426</v>
      </c>
      <c r="D167" s="127" t="s">
        <v>244</v>
      </c>
      <c r="E167" s="112" t="s">
        <v>427</v>
      </c>
    </row>
    <row r="168" spans="1:5" s="15" customFormat="1" x14ac:dyDescent="0.25">
      <c r="A168" s="126">
        <v>42209</v>
      </c>
      <c r="B168" s="130">
        <v>240.01</v>
      </c>
      <c r="C168" s="127" t="s">
        <v>426</v>
      </c>
      <c r="D168" s="127" t="s">
        <v>244</v>
      </c>
      <c r="E168" s="112" t="s">
        <v>427</v>
      </c>
    </row>
    <row r="169" spans="1:5" s="15" customFormat="1" x14ac:dyDescent="0.25">
      <c r="A169" s="126">
        <v>42209</v>
      </c>
      <c r="B169" s="130">
        <v>0.57999999999999996</v>
      </c>
      <c r="C169" s="127" t="s">
        <v>426</v>
      </c>
      <c r="D169" s="127" t="s">
        <v>242</v>
      </c>
      <c r="E169" s="112" t="s">
        <v>427</v>
      </c>
    </row>
    <row r="170" spans="1:5" s="15" customFormat="1" x14ac:dyDescent="0.25">
      <c r="A170" s="126">
        <v>42209</v>
      </c>
      <c r="B170" s="130">
        <v>0.57999999999999996</v>
      </c>
      <c r="C170" s="127" t="s">
        <v>426</v>
      </c>
      <c r="D170" s="127" t="s">
        <v>242</v>
      </c>
      <c r="E170" s="112" t="s">
        <v>427</v>
      </c>
    </row>
    <row r="171" spans="1:5" s="15" customFormat="1" x14ac:dyDescent="0.25">
      <c r="A171" s="126">
        <v>42209</v>
      </c>
      <c r="B171" s="130">
        <v>0.57999999999999996</v>
      </c>
      <c r="C171" s="127" t="s">
        <v>426</v>
      </c>
      <c r="D171" s="127" t="s">
        <v>242</v>
      </c>
      <c r="E171" s="112" t="s">
        <v>427</v>
      </c>
    </row>
    <row r="172" spans="1:5" s="15" customFormat="1" x14ac:dyDescent="0.25">
      <c r="A172" s="100">
        <v>42219</v>
      </c>
      <c r="B172" s="131">
        <v>8</v>
      </c>
      <c r="C172" s="42" t="s">
        <v>428</v>
      </c>
      <c r="D172" s="42" t="s">
        <v>429</v>
      </c>
      <c r="E172" s="28" t="s">
        <v>35</v>
      </c>
    </row>
    <row r="173" spans="1:5" s="15" customFormat="1" x14ac:dyDescent="0.25">
      <c r="A173" s="100">
        <v>42226</v>
      </c>
      <c r="B173" s="131">
        <v>8</v>
      </c>
      <c r="C173" s="42" t="s">
        <v>430</v>
      </c>
      <c r="D173" s="42" t="s">
        <v>429</v>
      </c>
      <c r="E173" s="28" t="s">
        <v>35</v>
      </c>
    </row>
    <row r="174" spans="1:5" s="15" customFormat="1" x14ac:dyDescent="0.25">
      <c r="A174" s="100">
        <v>42229</v>
      </c>
      <c r="B174" s="131">
        <v>32.9</v>
      </c>
      <c r="C174" s="42" t="s">
        <v>321</v>
      </c>
      <c r="D174" s="42" t="s">
        <v>36</v>
      </c>
      <c r="E174" s="28" t="s">
        <v>35</v>
      </c>
    </row>
    <row r="175" spans="1:5" s="15" customFormat="1" x14ac:dyDescent="0.25">
      <c r="A175" s="100">
        <v>42234</v>
      </c>
      <c r="B175" s="131">
        <v>57.8</v>
      </c>
      <c r="C175" s="42" t="s">
        <v>431</v>
      </c>
      <c r="D175" s="42" t="s">
        <v>36</v>
      </c>
      <c r="E175" s="28" t="s">
        <v>35</v>
      </c>
    </row>
    <row r="176" spans="1:5" s="15" customFormat="1" x14ac:dyDescent="0.25">
      <c r="A176" s="100">
        <v>42234</v>
      </c>
      <c r="B176" s="131">
        <v>105.4</v>
      </c>
      <c r="C176" s="42" t="s">
        <v>432</v>
      </c>
      <c r="D176" s="42" t="s">
        <v>36</v>
      </c>
      <c r="E176" s="28" t="s">
        <v>35</v>
      </c>
    </row>
    <row r="177" spans="1:5" s="15" customFormat="1" x14ac:dyDescent="0.25">
      <c r="A177" s="126">
        <v>42236</v>
      </c>
      <c r="B177" s="130">
        <v>14.38</v>
      </c>
      <c r="C177" s="127" t="s">
        <v>433</v>
      </c>
      <c r="D177" s="127" t="s">
        <v>242</v>
      </c>
      <c r="E177" s="112" t="s">
        <v>434</v>
      </c>
    </row>
    <row r="178" spans="1:5" s="15" customFormat="1" x14ac:dyDescent="0.25">
      <c r="A178" s="126">
        <v>42236</v>
      </c>
      <c r="B178" s="130">
        <v>447.53</v>
      </c>
      <c r="C178" s="127" t="s">
        <v>433</v>
      </c>
      <c r="D178" s="127" t="s">
        <v>243</v>
      </c>
      <c r="E178" s="112" t="s">
        <v>435</v>
      </c>
    </row>
    <row r="179" spans="1:5" s="15" customFormat="1" x14ac:dyDescent="0.25">
      <c r="A179" s="126">
        <v>42236</v>
      </c>
      <c r="B179" s="130">
        <v>11.5</v>
      </c>
      <c r="C179" s="127" t="s">
        <v>433</v>
      </c>
      <c r="D179" s="127" t="s">
        <v>242</v>
      </c>
      <c r="E179" s="112" t="s">
        <v>434</v>
      </c>
    </row>
    <row r="180" spans="1:5" s="15" customFormat="1" x14ac:dyDescent="0.25">
      <c r="A180" s="126">
        <v>42236</v>
      </c>
      <c r="B180" s="130">
        <v>234.75</v>
      </c>
      <c r="C180" s="127" t="s">
        <v>433</v>
      </c>
      <c r="D180" s="127" t="s">
        <v>243</v>
      </c>
      <c r="E180" s="112" t="s">
        <v>425</v>
      </c>
    </row>
    <row r="181" spans="1:5" s="15" customFormat="1" x14ac:dyDescent="0.25">
      <c r="A181" s="126">
        <v>42236</v>
      </c>
      <c r="B181" s="130">
        <v>8.0500000000000007</v>
      </c>
      <c r="C181" s="127" t="s">
        <v>433</v>
      </c>
      <c r="D181" s="127" t="s">
        <v>242</v>
      </c>
      <c r="E181" s="112" t="s">
        <v>434</v>
      </c>
    </row>
    <row r="182" spans="1:5" s="15" customFormat="1" x14ac:dyDescent="0.25">
      <c r="A182" s="126">
        <v>42236</v>
      </c>
      <c r="B182" s="130">
        <v>2.79</v>
      </c>
      <c r="C182" s="127" t="s">
        <v>433</v>
      </c>
      <c r="D182" s="127" t="s">
        <v>246</v>
      </c>
      <c r="E182" s="112" t="s">
        <v>434</v>
      </c>
    </row>
    <row r="183" spans="1:5" s="15" customFormat="1" x14ac:dyDescent="0.25">
      <c r="A183" s="126">
        <v>42236</v>
      </c>
      <c r="B183" s="130">
        <v>186.3</v>
      </c>
      <c r="C183" s="127" t="s">
        <v>433</v>
      </c>
      <c r="D183" s="127" t="s">
        <v>246</v>
      </c>
      <c r="E183" s="112" t="s">
        <v>434</v>
      </c>
    </row>
    <row r="184" spans="1:5" s="15" customFormat="1" x14ac:dyDescent="0.25">
      <c r="A184" s="126">
        <v>42236</v>
      </c>
      <c r="B184" s="130">
        <v>8.0500000000000007</v>
      </c>
      <c r="C184" s="127" t="s">
        <v>433</v>
      </c>
      <c r="D184" s="127" t="s">
        <v>242</v>
      </c>
      <c r="E184" s="112" t="s">
        <v>434</v>
      </c>
    </row>
    <row r="185" spans="1:5" s="15" customFormat="1" x14ac:dyDescent="0.25">
      <c r="A185" s="126">
        <v>42236</v>
      </c>
      <c r="B185" s="130">
        <v>10.01</v>
      </c>
      <c r="C185" s="127" t="s">
        <v>433</v>
      </c>
      <c r="D185" s="127" t="s">
        <v>244</v>
      </c>
      <c r="E185" s="112" t="s">
        <v>434</v>
      </c>
    </row>
    <row r="186" spans="1:5" s="15" customFormat="1" x14ac:dyDescent="0.25">
      <c r="A186" s="126">
        <v>42236</v>
      </c>
      <c r="B186" s="130">
        <v>80.010000000000005</v>
      </c>
      <c r="C186" s="127" t="s">
        <v>433</v>
      </c>
      <c r="D186" s="127" t="s">
        <v>244</v>
      </c>
      <c r="E186" s="112" t="s">
        <v>434</v>
      </c>
    </row>
    <row r="187" spans="1:5" s="15" customFormat="1" x14ac:dyDescent="0.25">
      <c r="A187" s="126">
        <v>42236</v>
      </c>
      <c r="B187" s="130">
        <v>82.5</v>
      </c>
      <c r="C187" s="127" t="s">
        <v>433</v>
      </c>
      <c r="D187" s="127" t="s">
        <v>244</v>
      </c>
      <c r="E187" s="112" t="s">
        <v>434</v>
      </c>
    </row>
    <row r="188" spans="1:5" s="15" customFormat="1" x14ac:dyDescent="0.25">
      <c r="A188" s="126">
        <v>42236</v>
      </c>
      <c r="B188" s="130">
        <v>490</v>
      </c>
      <c r="C188" s="127" t="s">
        <v>433</v>
      </c>
      <c r="D188" s="127" t="s">
        <v>244</v>
      </c>
      <c r="E188" s="112" t="s">
        <v>434</v>
      </c>
    </row>
    <row r="189" spans="1:5" s="15" customFormat="1" x14ac:dyDescent="0.25">
      <c r="A189" s="126">
        <v>42236</v>
      </c>
      <c r="B189" s="130">
        <v>0.57999999999999996</v>
      </c>
      <c r="C189" s="127" t="s">
        <v>433</v>
      </c>
      <c r="D189" s="127" t="s">
        <v>242</v>
      </c>
      <c r="E189" s="112" t="s">
        <v>434</v>
      </c>
    </row>
    <row r="190" spans="1:5" s="15" customFormat="1" x14ac:dyDescent="0.25">
      <c r="A190" s="126">
        <v>42236</v>
      </c>
      <c r="B190" s="130">
        <v>0.57999999999999996</v>
      </c>
      <c r="C190" s="127" t="s">
        <v>433</v>
      </c>
      <c r="D190" s="127" t="s">
        <v>242</v>
      </c>
      <c r="E190" s="112" t="s">
        <v>434</v>
      </c>
    </row>
    <row r="191" spans="1:5" s="15" customFormat="1" x14ac:dyDescent="0.25">
      <c r="A191" s="126">
        <v>42236</v>
      </c>
      <c r="B191" s="130">
        <v>0.57999999999999996</v>
      </c>
      <c r="C191" s="127" t="s">
        <v>433</v>
      </c>
      <c r="D191" s="127" t="s">
        <v>242</v>
      </c>
      <c r="E191" s="112" t="s">
        <v>434</v>
      </c>
    </row>
    <row r="192" spans="1:5" s="15" customFormat="1" x14ac:dyDescent="0.25">
      <c r="A192" s="126">
        <v>42236</v>
      </c>
      <c r="B192" s="130">
        <v>0.57999999999999996</v>
      </c>
      <c r="C192" s="127" t="s">
        <v>433</v>
      </c>
      <c r="D192" s="127" t="s">
        <v>242</v>
      </c>
      <c r="E192" s="112" t="s">
        <v>434</v>
      </c>
    </row>
    <row r="193" spans="1:5" s="15" customFormat="1" x14ac:dyDescent="0.25">
      <c r="A193" s="100">
        <v>42240</v>
      </c>
      <c r="B193" s="131">
        <v>6.5</v>
      </c>
      <c r="C193" s="47" t="s">
        <v>436</v>
      </c>
      <c r="D193" s="42" t="s">
        <v>429</v>
      </c>
      <c r="E193" s="28" t="s">
        <v>35</v>
      </c>
    </row>
    <row r="194" spans="1:5" s="15" customFormat="1" x14ac:dyDescent="0.25">
      <c r="A194" s="100">
        <v>42247</v>
      </c>
      <c r="B194" s="131">
        <v>124</v>
      </c>
      <c r="C194" s="42" t="s">
        <v>437</v>
      </c>
      <c r="D194" s="42" t="s">
        <v>429</v>
      </c>
      <c r="E194" s="28" t="s">
        <v>35</v>
      </c>
    </row>
    <row r="195" spans="1:5" s="15" customFormat="1" x14ac:dyDescent="0.25">
      <c r="A195" s="100">
        <v>42248</v>
      </c>
      <c r="B195" s="131">
        <v>18.600000000000001</v>
      </c>
      <c r="C195" s="42" t="s">
        <v>438</v>
      </c>
      <c r="D195" s="42" t="s">
        <v>429</v>
      </c>
      <c r="E195" s="28" t="s">
        <v>35</v>
      </c>
    </row>
    <row r="196" spans="1:5" s="15" customFormat="1" x14ac:dyDescent="0.25">
      <c r="A196" s="100">
        <v>42253</v>
      </c>
      <c r="B196" s="131">
        <v>63.65</v>
      </c>
      <c r="C196" s="42" t="s">
        <v>439</v>
      </c>
      <c r="D196" s="42" t="s">
        <v>429</v>
      </c>
      <c r="E196" s="28" t="s">
        <v>35</v>
      </c>
    </row>
    <row r="197" spans="1:5" s="15" customFormat="1" x14ac:dyDescent="0.25">
      <c r="A197" s="126">
        <v>42253</v>
      </c>
      <c r="B197" s="130">
        <v>14.38</v>
      </c>
      <c r="C197" s="127" t="s">
        <v>440</v>
      </c>
      <c r="D197" s="127" t="s">
        <v>242</v>
      </c>
      <c r="E197" s="112" t="s">
        <v>419</v>
      </c>
    </row>
    <row r="198" spans="1:5" s="15" customFormat="1" x14ac:dyDescent="0.25">
      <c r="A198" s="126">
        <v>42253</v>
      </c>
      <c r="B198" s="130">
        <v>498.99</v>
      </c>
      <c r="C198" s="127" t="s">
        <v>440</v>
      </c>
      <c r="D198" s="127" t="s">
        <v>243</v>
      </c>
      <c r="E198" s="112" t="s">
        <v>425</v>
      </c>
    </row>
    <row r="199" spans="1:5" s="15" customFormat="1" x14ac:dyDescent="0.25">
      <c r="A199" s="126">
        <v>42253</v>
      </c>
      <c r="B199" s="130">
        <v>11.5</v>
      </c>
      <c r="C199" s="127" t="s">
        <v>441</v>
      </c>
      <c r="D199" s="127" t="s">
        <v>242</v>
      </c>
      <c r="E199" s="112" t="s">
        <v>419</v>
      </c>
    </row>
    <row r="200" spans="1:5" s="15" customFormat="1" x14ac:dyDescent="0.25">
      <c r="A200" s="126">
        <v>42253</v>
      </c>
      <c r="B200" s="130">
        <v>11.5</v>
      </c>
      <c r="C200" s="127" t="s">
        <v>441</v>
      </c>
      <c r="D200" s="127" t="s">
        <v>242</v>
      </c>
      <c r="E200" s="112" t="s">
        <v>419</v>
      </c>
    </row>
    <row r="201" spans="1:5" s="15" customFormat="1" x14ac:dyDescent="0.25">
      <c r="A201" s="126">
        <v>42253</v>
      </c>
      <c r="B201" s="130">
        <v>145.49</v>
      </c>
      <c r="C201" s="127" t="s">
        <v>441</v>
      </c>
      <c r="D201" s="127" t="s">
        <v>243</v>
      </c>
      <c r="E201" s="112" t="s">
        <v>425</v>
      </c>
    </row>
    <row r="202" spans="1:5" s="15" customFormat="1" x14ac:dyDescent="0.25">
      <c r="A202" s="126">
        <v>42253</v>
      </c>
      <c r="B202" s="130">
        <v>9.7799999999999994</v>
      </c>
      <c r="C202" s="127" t="s">
        <v>441</v>
      </c>
      <c r="D202" s="127" t="s">
        <v>242</v>
      </c>
      <c r="E202" s="112" t="s">
        <v>419</v>
      </c>
    </row>
    <row r="203" spans="1:5" s="15" customFormat="1" x14ac:dyDescent="0.25">
      <c r="A203" s="126">
        <v>42253</v>
      </c>
      <c r="B203" s="130">
        <v>8.0500000000000007</v>
      </c>
      <c r="C203" s="127" t="s">
        <v>441</v>
      </c>
      <c r="D203" s="127" t="s">
        <v>242</v>
      </c>
      <c r="E203" s="112" t="s">
        <v>419</v>
      </c>
    </row>
    <row r="204" spans="1:5" s="15" customFormat="1" x14ac:dyDescent="0.25">
      <c r="A204" s="126">
        <v>42253</v>
      </c>
      <c r="B204" s="130">
        <v>29.5</v>
      </c>
      <c r="C204" s="127" t="s">
        <v>441</v>
      </c>
      <c r="D204" s="127" t="s">
        <v>244</v>
      </c>
      <c r="E204" s="112" t="s">
        <v>419</v>
      </c>
    </row>
    <row r="205" spans="1:5" s="15" customFormat="1" x14ac:dyDescent="0.25">
      <c r="A205" s="126">
        <v>42253</v>
      </c>
      <c r="B205" s="130">
        <v>36.5</v>
      </c>
      <c r="C205" s="127" t="s">
        <v>441</v>
      </c>
      <c r="D205" s="127" t="s">
        <v>244</v>
      </c>
      <c r="E205" s="112" t="s">
        <v>419</v>
      </c>
    </row>
    <row r="206" spans="1:5" s="15" customFormat="1" x14ac:dyDescent="0.25">
      <c r="A206" s="126">
        <v>42253</v>
      </c>
      <c r="B206" s="130">
        <v>416</v>
      </c>
      <c r="C206" s="127" t="s">
        <v>441</v>
      </c>
      <c r="D206" s="127" t="s">
        <v>244</v>
      </c>
      <c r="E206" s="112" t="s">
        <v>419</v>
      </c>
    </row>
    <row r="207" spans="1:5" s="15" customFormat="1" x14ac:dyDescent="0.25">
      <c r="A207" s="126">
        <v>42253</v>
      </c>
      <c r="B207" s="130">
        <v>8.0500000000000007</v>
      </c>
      <c r="C207" s="127" t="s">
        <v>441</v>
      </c>
      <c r="D207" s="127" t="s">
        <v>242</v>
      </c>
      <c r="E207" s="112" t="s">
        <v>419</v>
      </c>
    </row>
    <row r="208" spans="1:5" s="15" customFormat="1" x14ac:dyDescent="0.25">
      <c r="A208" s="126">
        <v>42253</v>
      </c>
      <c r="B208" s="130">
        <v>17.25</v>
      </c>
      <c r="C208" s="127" t="s">
        <v>441</v>
      </c>
      <c r="D208" s="127" t="s">
        <v>246</v>
      </c>
      <c r="E208" s="112" t="s">
        <v>419</v>
      </c>
    </row>
    <row r="209" spans="1:5" s="15" customFormat="1" x14ac:dyDescent="0.25">
      <c r="A209" s="126">
        <v>42253</v>
      </c>
      <c r="B209" s="130">
        <v>112.7</v>
      </c>
      <c r="C209" s="127" t="s">
        <v>441</v>
      </c>
      <c r="D209" s="127" t="s">
        <v>246</v>
      </c>
      <c r="E209" s="112" t="s">
        <v>419</v>
      </c>
    </row>
    <row r="210" spans="1:5" s="15" customFormat="1" x14ac:dyDescent="0.25">
      <c r="A210" s="126">
        <v>42253</v>
      </c>
      <c r="B210" s="130">
        <v>296.10000000000002</v>
      </c>
      <c r="C210" s="127" t="s">
        <v>441</v>
      </c>
      <c r="D210" s="127" t="s">
        <v>244</v>
      </c>
      <c r="E210" s="112" t="s">
        <v>419</v>
      </c>
    </row>
    <row r="211" spans="1:5" s="15" customFormat="1" x14ac:dyDescent="0.25">
      <c r="A211" s="126">
        <v>42253</v>
      </c>
      <c r="B211" s="130">
        <v>-9.7799999999999994</v>
      </c>
      <c r="C211" s="127" t="s">
        <v>441</v>
      </c>
      <c r="D211" s="127" t="s">
        <v>242</v>
      </c>
      <c r="E211" s="112" t="s">
        <v>419</v>
      </c>
    </row>
    <row r="212" spans="1:5" s="15" customFormat="1" x14ac:dyDescent="0.25">
      <c r="A212" s="126">
        <v>42253</v>
      </c>
      <c r="B212" s="130">
        <v>8.0500000000000007</v>
      </c>
      <c r="C212" s="127" t="s">
        <v>441</v>
      </c>
      <c r="D212" s="127" t="s">
        <v>242</v>
      </c>
      <c r="E212" s="112" t="s">
        <v>419</v>
      </c>
    </row>
    <row r="213" spans="1:5" s="15" customFormat="1" x14ac:dyDescent="0.25">
      <c r="A213" s="126">
        <v>42253</v>
      </c>
      <c r="B213" s="130">
        <v>0.57999999999999996</v>
      </c>
      <c r="C213" s="127" t="s">
        <v>441</v>
      </c>
      <c r="D213" s="127" t="s">
        <v>242</v>
      </c>
      <c r="E213" s="112" t="s">
        <v>419</v>
      </c>
    </row>
    <row r="214" spans="1:5" s="15" customFormat="1" x14ac:dyDescent="0.25">
      <c r="A214" s="126">
        <v>42253</v>
      </c>
      <c r="B214" s="130">
        <v>0.57999999999999996</v>
      </c>
      <c r="C214" s="127" t="s">
        <v>441</v>
      </c>
      <c r="D214" s="127" t="s">
        <v>242</v>
      </c>
      <c r="E214" s="112" t="s">
        <v>419</v>
      </c>
    </row>
    <row r="215" spans="1:5" s="15" customFormat="1" x14ac:dyDescent="0.25">
      <c r="A215" s="126">
        <v>42253</v>
      </c>
      <c r="B215" s="130">
        <v>0.57999999999999996</v>
      </c>
      <c r="C215" s="127" t="s">
        <v>441</v>
      </c>
      <c r="D215" s="127" t="s">
        <v>242</v>
      </c>
      <c r="E215" s="112" t="s">
        <v>419</v>
      </c>
    </row>
    <row r="216" spans="1:5" s="15" customFormat="1" x14ac:dyDescent="0.25">
      <c r="A216" s="126">
        <v>42253</v>
      </c>
      <c r="B216" s="130">
        <v>0.57999999999999996</v>
      </c>
      <c r="C216" s="127" t="s">
        <v>441</v>
      </c>
      <c r="D216" s="127" t="s">
        <v>242</v>
      </c>
      <c r="E216" s="112" t="s">
        <v>419</v>
      </c>
    </row>
    <row r="217" spans="1:5" s="15" customFormat="1" x14ac:dyDescent="0.25">
      <c r="A217" s="100">
        <v>42254</v>
      </c>
      <c r="B217" s="131">
        <v>5</v>
      </c>
      <c r="C217" s="42" t="s">
        <v>442</v>
      </c>
      <c r="D217" s="42" t="s">
        <v>429</v>
      </c>
      <c r="E217" s="28" t="s">
        <v>38</v>
      </c>
    </row>
    <row r="218" spans="1:5" s="15" customFormat="1" x14ac:dyDescent="0.25">
      <c r="A218" s="100">
        <v>42256</v>
      </c>
      <c r="B218" s="131">
        <v>33.1</v>
      </c>
      <c r="C218" s="42" t="s">
        <v>443</v>
      </c>
      <c r="D218" s="42" t="s">
        <v>36</v>
      </c>
      <c r="E218" s="28" t="s">
        <v>35</v>
      </c>
    </row>
    <row r="219" spans="1:5" s="15" customFormat="1" x14ac:dyDescent="0.25">
      <c r="A219" s="100">
        <v>42263</v>
      </c>
      <c r="B219" s="131">
        <v>30.6</v>
      </c>
      <c r="C219" s="42" t="s">
        <v>417</v>
      </c>
      <c r="D219" s="42" t="s">
        <v>36</v>
      </c>
      <c r="E219" s="28" t="s">
        <v>35</v>
      </c>
    </row>
    <row r="220" spans="1:5" s="15" customFormat="1" x14ac:dyDescent="0.25">
      <c r="A220" s="100">
        <v>42263</v>
      </c>
      <c r="B220" s="131">
        <v>83.8</v>
      </c>
      <c r="C220" s="42" t="s">
        <v>444</v>
      </c>
      <c r="D220" s="42" t="s">
        <v>36</v>
      </c>
      <c r="E220" s="28" t="s">
        <v>38</v>
      </c>
    </row>
    <row r="221" spans="1:5" s="15" customFormat="1" x14ac:dyDescent="0.25">
      <c r="A221" s="126">
        <v>42263</v>
      </c>
      <c r="B221" s="130">
        <v>-211.45</v>
      </c>
      <c r="C221" s="127" t="s">
        <v>445</v>
      </c>
      <c r="D221" s="127" t="s">
        <v>243</v>
      </c>
      <c r="E221" s="112" t="s">
        <v>425</v>
      </c>
    </row>
    <row r="222" spans="1:5" s="15" customFormat="1" x14ac:dyDescent="0.25">
      <c r="A222" s="126">
        <v>42263</v>
      </c>
      <c r="B222" s="130">
        <v>573.36</v>
      </c>
      <c r="C222" s="127" t="s">
        <v>445</v>
      </c>
      <c r="D222" s="127" t="s">
        <v>243</v>
      </c>
      <c r="E222" s="112" t="s">
        <v>425</v>
      </c>
    </row>
    <row r="223" spans="1:5" s="15" customFormat="1" x14ac:dyDescent="0.25">
      <c r="A223" s="126">
        <v>42263</v>
      </c>
      <c r="B223" s="130">
        <v>8.0500000000000007</v>
      </c>
      <c r="C223" s="127" t="s">
        <v>445</v>
      </c>
      <c r="D223" s="127" t="s">
        <v>242</v>
      </c>
      <c r="E223" s="112" t="s">
        <v>419</v>
      </c>
    </row>
    <row r="224" spans="1:5" s="15" customFormat="1" x14ac:dyDescent="0.25">
      <c r="A224" s="126">
        <v>42263</v>
      </c>
      <c r="B224" s="130">
        <v>68</v>
      </c>
      <c r="C224" s="127" t="s">
        <v>445</v>
      </c>
      <c r="D224" s="127" t="s">
        <v>244</v>
      </c>
      <c r="E224" s="112" t="s">
        <v>419</v>
      </c>
    </row>
    <row r="225" spans="1:5" s="15" customFormat="1" x14ac:dyDescent="0.25">
      <c r="A225" s="126">
        <v>42263</v>
      </c>
      <c r="B225" s="130">
        <v>90</v>
      </c>
      <c r="C225" s="127" t="s">
        <v>445</v>
      </c>
      <c r="D225" s="127" t="s">
        <v>244</v>
      </c>
      <c r="E225" s="112" t="s">
        <v>419</v>
      </c>
    </row>
    <row r="226" spans="1:5" s="15" customFormat="1" x14ac:dyDescent="0.25">
      <c r="A226" s="126">
        <v>42263</v>
      </c>
      <c r="B226" s="130">
        <v>466.2</v>
      </c>
      <c r="C226" s="127" t="s">
        <v>445</v>
      </c>
      <c r="D226" s="127" t="s">
        <v>244</v>
      </c>
      <c r="E226" s="112" t="s">
        <v>419</v>
      </c>
    </row>
    <row r="227" spans="1:5" s="15" customFormat="1" x14ac:dyDescent="0.25">
      <c r="A227" s="126">
        <v>42263</v>
      </c>
      <c r="B227" s="130">
        <v>8.0500000000000007</v>
      </c>
      <c r="C227" s="127" t="s">
        <v>445</v>
      </c>
      <c r="D227" s="127" t="s">
        <v>242</v>
      </c>
      <c r="E227" s="112" t="s">
        <v>419</v>
      </c>
    </row>
    <row r="228" spans="1:5" s="15" customFormat="1" x14ac:dyDescent="0.25">
      <c r="A228" s="126">
        <v>42263</v>
      </c>
      <c r="B228" s="130">
        <v>0.68</v>
      </c>
      <c r="C228" s="127" t="s">
        <v>445</v>
      </c>
      <c r="D228" s="127" t="s">
        <v>246</v>
      </c>
      <c r="E228" s="112" t="s">
        <v>419</v>
      </c>
    </row>
    <row r="229" spans="1:5" s="15" customFormat="1" x14ac:dyDescent="0.25">
      <c r="A229" s="126">
        <v>42263</v>
      </c>
      <c r="B229" s="130">
        <v>44.85</v>
      </c>
      <c r="C229" s="127" t="s">
        <v>445</v>
      </c>
      <c r="D229" s="127" t="s">
        <v>246</v>
      </c>
      <c r="E229" s="112" t="s">
        <v>419</v>
      </c>
    </row>
    <row r="230" spans="1:5" s="15" customFormat="1" x14ac:dyDescent="0.25">
      <c r="A230" s="126">
        <v>42263</v>
      </c>
      <c r="B230" s="130">
        <v>0.57999999999999996</v>
      </c>
      <c r="C230" s="127" t="s">
        <v>445</v>
      </c>
      <c r="D230" s="127" t="s">
        <v>242</v>
      </c>
      <c r="E230" s="112" t="s">
        <v>419</v>
      </c>
    </row>
    <row r="231" spans="1:5" s="15" customFormat="1" x14ac:dyDescent="0.25">
      <c r="A231" s="126">
        <v>42263</v>
      </c>
      <c r="B231" s="130">
        <v>0.57999999999999996</v>
      </c>
      <c r="C231" s="127" t="s">
        <v>445</v>
      </c>
      <c r="D231" s="127" t="s">
        <v>242</v>
      </c>
      <c r="E231" s="112" t="s">
        <v>419</v>
      </c>
    </row>
    <row r="232" spans="1:5" s="15" customFormat="1" x14ac:dyDescent="0.25">
      <c r="A232" s="126">
        <v>42263</v>
      </c>
      <c r="B232" s="130">
        <v>0.57999999999999996</v>
      </c>
      <c r="C232" s="127" t="s">
        <v>445</v>
      </c>
      <c r="D232" s="127" t="s">
        <v>242</v>
      </c>
      <c r="E232" s="112" t="s">
        <v>419</v>
      </c>
    </row>
    <row r="233" spans="1:5" s="15" customFormat="1" x14ac:dyDescent="0.25">
      <c r="A233" s="100">
        <v>42264</v>
      </c>
      <c r="B233" s="131">
        <v>29.2</v>
      </c>
      <c r="C233" s="42" t="s">
        <v>446</v>
      </c>
      <c r="D233" s="42" t="s">
        <v>36</v>
      </c>
      <c r="E233" s="28" t="s">
        <v>38</v>
      </c>
    </row>
    <row r="234" spans="1:5" s="15" customFormat="1" x14ac:dyDescent="0.25">
      <c r="A234" s="126">
        <v>42264</v>
      </c>
      <c r="B234" s="130">
        <v>14.38</v>
      </c>
      <c r="C234" s="127" t="s">
        <v>445</v>
      </c>
      <c r="D234" s="127" t="s">
        <v>242</v>
      </c>
      <c r="E234" s="112" t="s">
        <v>419</v>
      </c>
    </row>
    <row r="235" spans="1:5" s="15" customFormat="1" x14ac:dyDescent="0.25">
      <c r="A235" s="126">
        <v>42264</v>
      </c>
      <c r="B235" s="130">
        <v>211.45</v>
      </c>
      <c r="C235" s="127" t="s">
        <v>445</v>
      </c>
      <c r="D235" s="127" t="s">
        <v>243</v>
      </c>
      <c r="E235" s="112" t="s">
        <v>425</v>
      </c>
    </row>
    <row r="236" spans="1:5" s="15" customFormat="1" x14ac:dyDescent="0.25">
      <c r="A236" s="126">
        <v>42265</v>
      </c>
      <c r="B236" s="130">
        <v>8.0500000000000007</v>
      </c>
      <c r="C236" s="127" t="s">
        <v>338</v>
      </c>
      <c r="D236" s="127" t="s">
        <v>242</v>
      </c>
      <c r="E236" s="112" t="s">
        <v>447</v>
      </c>
    </row>
    <row r="237" spans="1:5" s="15" customFormat="1" x14ac:dyDescent="0.25">
      <c r="A237" s="126">
        <v>42265</v>
      </c>
      <c r="B237" s="130">
        <v>242.1</v>
      </c>
      <c r="C237" s="127" t="s">
        <v>338</v>
      </c>
      <c r="D237" s="127" t="s">
        <v>244</v>
      </c>
      <c r="E237" s="112" t="s">
        <v>447</v>
      </c>
    </row>
    <row r="238" spans="1:5" s="15" customFormat="1" x14ac:dyDescent="0.25">
      <c r="A238" s="126">
        <v>42265</v>
      </c>
      <c r="B238" s="130">
        <v>0.57999999999999996</v>
      </c>
      <c r="C238" s="127" t="s">
        <v>338</v>
      </c>
      <c r="D238" s="127" t="s">
        <v>242</v>
      </c>
      <c r="E238" s="112" t="s">
        <v>447</v>
      </c>
    </row>
    <row r="239" spans="1:5" s="15" customFormat="1" x14ac:dyDescent="0.25">
      <c r="A239" s="100">
        <v>42279</v>
      </c>
      <c r="B239" s="131">
        <v>38.4</v>
      </c>
      <c r="C239" s="42" t="s">
        <v>417</v>
      </c>
      <c r="D239" s="42" t="s">
        <v>36</v>
      </c>
      <c r="E239" s="28" t="s">
        <v>35</v>
      </c>
    </row>
    <row r="240" spans="1:5" s="15" customFormat="1" x14ac:dyDescent="0.25">
      <c r="A240" s="126">
        <v>42279</v>
      </c>
      <c r="B240" s="130">
        <v>14.38</v>
      </c>
      <c r="C240" s="127" t="s">
        <v>448</v>
      </c>
      <c r="D240" s="127" t="s">
        <v>242</v>
      </c>
      <c r="E240" s="112" t="s">
        <v>449</v>
      </c>
    </row>
    <row r="241" spans="1:5" s="15" customFormat="1" x14ac:dyDescent="0.25">
      <c r="A241" s="126">
        <v>42279</v>
      </c>
      <c r="B241" s="130">
        <v>471.1</v>
      </c>
      <c r="C241" s="127" t="s">
        <v>448</v>
      </c>
      <c r="D241" s="127" t="s">
        <v>243</v>
      </c>
      <c r="E241" s="112" t="s">
        <v>450</v>
      </c>
    </row>
    <row r="242" spans="1:5" s="15" customFormat="1" x14ac:dyDescent="0.25">
      <c r="A242" s="126">
        <v>42279</v>
      </c>
      <c r="B242" s="130">
        <v>11.5</v>
      </c>
      <c r="C242" s="127" t="s">
        <v>448</v>
      </c>
      <c r="D242" s="127" t="s">
        <v>242</v>
      </c>
      <c r="E242" s="112" t="s">
        <v>449</v>
      </c>
    </row>
    <row r="243" spans="1:5" s="15" customFormat="1" x14ac:dyDescent="0.25">
      <c r="A243" s="126">
        <v>42279</v>
      </c>
      <c r="B243" s="130">
        <v>69.739999999999995</v>
      </c>
      <c r="C243" s="127" t="s">
        <v>448</v>
      </c>
      <c r="D243" s="127" t="s">
        <v>243</v>
      </c>
      <c r="E243" s="112" t="s">
        <v>450</v>
      </c>
    </row>
    <row r="244" spans="1:5" s="15" customFormat="1" x14ac:dyDescent="0.25">
      <c r="A244" s="100">
        <v>42282</v>
      </c>
      <c r="B244" s="131">
        <v>33.6</v>
      </c>
      <c r="C244" s="42" t="s">
        <v>451</v>
      </c>
      <c r="D244" s="42" t="s">
        <v>36</v>
      </c>
      <c r="E244" s="28" t="s">
        <v>35</v>
      </c>
    </row>
    <row r="245" spans="1:5" s="15" customFormat="1" x14ac:dyDescent="0.25">
      <c r="A245" s="126">
        <v>42288</v>
      </c>
      <c r="B245" s="130">
        <v>14.38</v>
      </c>
      <c r="C245" s="127" t="s">
        <v>452</v>
      </c>
      <c r="D245" s="127" t="s">
        <v>242</v>
      </c>
      <c r="E245" s="112" t="s">
        <v>421</v>
      </c>
    </row>
    <row r="246" spans="1:5" s="15" customFormat="1" x14ac:dyDescent="0.25">
      <c r="A246" s="100">
        <v>42301</v>
      </c>
      <c r="B246" s="131">
        <v>34.200000000000003</v>
      </c>
      <c r="C246" s="42" t="s">
        <v>417</v>
      </c>
      <c r="D246" s="42" t="s">
        <v>36</v>
      </c>
      <c r="E246" s="28" t="s">
        <v>35</v>
      </c>
    </row>
    <row r="247" spans="1:5" s="15" customFormat="1" x14ac:dyDescent="0.25">
      <c r="A247" s="100">
        <v>42319</v>
      </c>
      <c r="B247" s="131">
        <v>30.2</v>
      </c>
      <c r="C247" s="42" t="s">
        <v>417</v>
      </c>
      <c r="D247" s="42" t="s">
        <v>36</v>
      </c>
      <c r="E247" s="28" t="s">
        <v>35</v>
      </c>
    </row>
    <row r="248" spans="1:5" s="15" customFormat="1" x14ac:dyDescent="0.25">
      <c r="A248" s="126">
        <v>42319</v>
      </c>
      <c r="B248" s="130">
        <v>14.38</v>
      </c>
      <c r="C248" s="127" t="s">
        <v>453</v>
      </c>
      <c r="D248" s="127" t="s">
        <v>242</v>
      </c>
      <c r="E248" s="112" t="s">
        <v>419</v>
      </c>
    </row>
    <row r="249" spans="1:5" s="15" customFormat="1" x14ac:dyDescent="0.25">
      <c r="A249" s="126">
        <v>42319</v>
      </c>
      <c r="B249" s="130">
        <v>347.27</v>
      </c>
      <c r="C249" s="127" t="s">
        <v>453</v>
      </c>
      <c r="D249" s="127" t="s">
        <v>243</v>
      </c>
      <c r="E249" s="112" t="s">
        <v>425</v>
      </c>
    </row>
    <row r="250" spans="1:5" s="15" customFormat="1" x14ac:dyDescent="0.25">
      <c r="A250" s="126">
        <v>42319</v>
      </c>
      <c r="B250" s="130">
        <v>-347.27</v>
      </c>
      <c r="C250" s="127" t="s">
        <v>453</v>
      </c>
      <c r="D250" s="127" t="s">
        <v>243</v>
      </c>
      <c r="E250" s="112" t="s">
        <v>425</v>
      </c>
    </row>
    <row r="251" spans="1:5" s="15" customFormat="1" x14ac:dyDescent="0.25">
      <c r="A251" s="144">
        <v>42328</v>
      </c>
      <c r="B251" s="131">
        <v>6</v>
      </c>
      <c r="C251" s="15" t="s">
        <v>454</v>
      </c>
      <c r="D251" s="15" t="s">
        <v>429</v>
      </c>
      <c r="E251" s="28" t="s">
        <v>35</v>
      </c>
    </row>
    <row r="252" spans="1:5" s="15" customFormat="1" x14ac:dyDescent="0.25">
      <c r="A252" s="100">
        <v>42339</v>
      </c>
      <c r="B252" s="131">
        <v>50</v>
      </c>
      <c r="C252" s="42" t="s">
        <v>455</v>
      </c>
      <c r="D252" s="42" t="s">
        <v>36</v>
      </c>
      <c r="E252" s="28" t="s">
        <v>35</v>
      </c>
    </row>
    <row r="253" spans="1:5" s="15" customFormat="1" x14ac:dyDescent="0.25">
      <c r="A253" s="100">
        <v>42340</v>
      </c>
      <c r="B253" s="131">
        <v>5</v>
      </c>
      <c r="C253" s="42" t="s">
        <v>456</v>
      </c>
      <c r="D253" s="42" t="s">
        <v>429</v>
      </c>
      <c r="E253" s="28" t="s">
        <v>35</v>
      </c>
    </row>
    <row r="254" spans="1:5" s="15" customFormat="1" x14ac:dyDescent="0.25">
      <c r="A254" s="100">
        <v>42342</v>
      </c>
      <c r="B254" s="131">
        <v>30.2</v>
      </c>
      <c r="C254" s="42" t="s">
        <v>417</v>
      </c>
      <c r="D254" s="42" t="s">
        <v>36</v>
      </c>
      <c r="E254" s="28" t="s">
        <v>35</v>
      </c>
    </row>
    <row r="255" spans="1:5" s="15" customFormat="1" x14ac:dyDescent="0.25">
      <c r="A255" s="100">
        <v>42342</v>
      </c>
      <c r="B255" s="131">
        <v>100.4</v>
      </c>
      <c r="C255" s="42" t="s">
        <v>444</v>
      </c>
      <c r="D255" s="42" t="s">
        <v>36</v>
      </c>
      <c r="E255" s="28" t="s">
        <v>38</v>
      </c>
    </row>
    <row r="256" spans="1:5" s="15" customFormat="1" x14ac:dyDescent="0.25">
      <c r="A256" s="100">
        <v>42342</v>
      </c>
      <c r="B256" s="131">
        <v>82.8</v>
      </c>
      <c r="C256" s="42" t="s">
        <v>457</v>
      </c>
      <c r="D256" s="42" t="s">
        <v>36</v>
      </c>
      <c r="E256" s="28" t="s">
        <v>38</v>
      </c>
    </row>
    <row r="257" spans="1:5" s="15" customFormat="1" x14ac:dyDescent="0.25">
      <c r="A257" s="126">
        <v>42342</v>
      </c>
      <c r="B257" s="130">
        <v>14.38</v>
      </c>
      <c r="C257" s="127" t="s">
        <v>458</v>
      </c>
      <c r="D257" s="127" t="s">
        <v>242</v>
      </c>
      <c r="E257" s="112" t="s">
        <v>419</v>
      </c>
    </row>
    <row r="258" spans="1:5" s="15" customFormat="1" x14ac:dyDescent="0.25">
      <c r="A258" s="126">
        <v>42342</v>
      </c>
      <c r="B258" s="130">
        <v>556.14</v>
      </c>
      <c r="C258" s="127" t="s">
        <v>458</v>
      </c>
      <c r="D258" s="127" t="s">
        <v>243</v>
      </c>
      <c r="E258" s="112" t="s">
        <v>425</v>
      </c>
    </row>
    <row r="259" spans="1:5" s="15" customFormat="1" x14ac:dyDescent="0.25">
      <c r="A259" s="100">
        <v>42396</v>
      </c>
      <c r="B259" s="131">
        <v>28.6</v>
      </c>
      <c r="C259" s="42" t="s">
        <v>459</v>
      </c>
      <c r="D259" s="42" t="s">
        <v>36</v>
      </c>
      <c r="E259" s="28" t="s">
        <v>35</v>
      </c>
    </row>
    <row r="260" spans="1:5" s="15" customFormat="1" x14ac:dyDescent="0.25">
      <c r="A260" s="100">
        <v>42396</v>
      </c>
      <c r="B260" s="131">
        <v>50</v>
      </c>
      <c r="C260" s="42" t="s">
        <v>460</v>
      </c>
      <c r="D260" s="42" t="s">
        <v>36</v>
      </c>
      <c r="E260" s="28" t="s">
        <v>35</v>
      </c>
    </row>
    <row r="261" spans="1:5" s="15" customFormat="1" x14ac:dyDescent="0.25">
      <c r="A261" s="126">
        <v>42396</v>
      </c>
      <c r="B261" s="130">
        <v>14.38</v>
      </c>
      <c r="C261" s="127" t="s">
        <v>461</v>
      </c>
      <c r="D261" s="127" t="s">
        <v>242</v>
      </c>
      <c r="E261" s="112" t="s">
        <v>419</v>
      </c>
    </row>
    <row r="262" spans="1:5" s="15" customFormat="1" x14ac:dyDescent="0.25">
      <c r="A262" s="126">
        <v>42396</v>
      </c>
      <c r="B262" s="130">
        <v>500.33</v>
      </c>
      <c r="C262" s="127" t="s">
        <v>461</v>
      </c>
      <c r="D262" s="127" t="s">
        <v>243</v>
      </c>
      <c r="E262" s="112" t="s">
        <v>425</v>
      </c>
    </row>
    <row r="263" spans="1:5" s="15" customFormat="1" x14ac:dyDescent="0.25">
      <c r="A263" s="126">
        <v>42396</v>
      </c>
      <c r="B263" s="130">
        <v>8.0500000000000007</v>
      </c>
      <c r="C263" s="127" t="s">
        <v>461</v>
      </c>
      <c r="D263" s="127" t="s">
        <v>242</v>
      </c>
      <c r="E263" s="112" t="s">
        <v>419</v>
      </c>
    </row>
    <row r="264" spans="1:5" s="15" customFormat="1" x14ac:dyDescent="0.25">
      <c r="A264" s="126">
        <v>42396</v>
      </c>
      <c r="B264" s="130">
        <v>45.53</v>
      </c>
      <c r="C264" s="127" t="s">
        <v>461</v>
      </c>
      <c r="D264" s="127" t="s">
        <v>246</v>
      </c>
      <c r="E264" s="112" t="s">
        <v>419</v>
      </c>
    </row>
    <row r="265" spans="1:5" s="15" customFormat="1" x14ac:dyDescent="0.25">
      <c r="A265" s="100">
        <v>42404</v>
      </c>
      <c r="B265" s="131">
        <v>39.200000000000003</v>
      </c>
      <c r="C265" s="42" t="s">
        <v>459</v>
      </c>
      <c r="D265" s="42" t="s">
        <v>36</v>
      </c>
      <c r="E265" s="28" t="s">
        <v>35</v>
      </c>
    </row>
    <row r="266" spans="1:5" s="15" customFormat="1" x14ac:dyDescent="0.25">
      <c r="A266" s="126">
        <v>42404</v>
      </c>
      <c r="B266" s="130">
        <v>28.98</v>
      </c>
      <c r="C266" s="127" t="s">
        <v>462</v>
      </c>
      <c r="D266" s="127" t="s">
        <v>242</v>
      </c>
      <c r="E266" s="112" t="s">
        <v>463</v>
      </c>
    </row>
    <row r="267" spans="1:5" s="15" customFormat="1" x14ac:dyDescent="0.25">
      <c r="A267" s="126">
        <v>42404</v>
      </c>
      <c r="B267" s="130">
        <v>14.38</v>
      </c>
      <c r="C267" s="127" t="s">
        <v>464</v>
      </c>
      <c r="D267" s="127" t="s">
        <v>242</v>
      </c>
      <c r="E267" s="112" t="s">
        <v>465</v>
      </c>
    </row>
    <row r="268" spans="1:5" s="15" customFormat="1" x14ac:dyDescent="0.25">
      <c r="A268" s="126">
        <v>42404</v>
      </c>
      <c r="B268" s="130">
        <v>488.69</v>
      </c>
      <c r="C268" s="127" t="s">
        <v>464</v>
      </c>
      <c r="D268" s="127" t="s">
        <v>243</v>
      </c>
      <c r="E268" s="112" t="s">
        <v>466</v>
      </c>
    </row>
    <row r="269" spans="1:5" s="15" customFormat="1" x14ac:dyDescent="0.25">
      <c r="A269" s="126">
        <v>42404</v>
      </c>
      <c r="B269" s="130">
        <v>11.5</v>
      </c>
      <c r="C269" s="127" t="s">
        <v>464</v>
      </c>
      <c r="D269" s="127" t="s">
        <v>242</v>
      </c>
      <c r="E269" s="112" t="s">
        <v>465</v>
      </c>
    </row>
    <row r="270" spans="1:5" s="15" customFormat="1" x14ac:dyDescent="0.25">
      <c r="A270" s="126">
        <v>42404</v>
      </c>
      <c r="B270" s="130">
        <v>48.51</v>
      </c>
      <c r="C270" s="127" t="s">
        <v>464</v>
      </c>
      <c r="D270" s="127" t="s">
        <v>243</v>
      </c>
      <c r="E270" s="112" t="s">
        <v>466</v>
      </c>
    </row>
    <row r="271" spans="1:5" s="15" customFormat="1" x14ac:dyDescent="0.25">
      <c r="A271" s="126">
        <v>42404</v>
      </c>
      <c r="B271" s="130">
        <v>11.5</v>
      </c>
      <c r="C271" s="127" t="s">
        <v>464</v>
      </c>
      <c r="D271" s="127" t="s">
        <v>242</v>
      </c>
      <c r="E271" s="112" t="s">
        <v>465</v>
      </c>
    </row>
    <row r="272" spans="1:5" s="15" customFormat="1" x14ac:dyDescent="0.25">
      <c r="A272" s="126">
        <v>42404</v>
      </c>
      <c r="B272" s="130">
        <v>608.71</v>
      </c>
      <c r="C272" s="127" t="s">
        <v>464</v>
      </c>
      <c r="D272" s="127" t="s">
        <v>243</v>
      </c>
      <c r="E272" s="112" t="s">
        <v>466</v>
      </c>
    </row>
    <row r="273" spans="1:5" s="15" customFormat="1" x14ac:dyDescent="0.25">
      <c r="A273" s="126">
        <v>42404</v>
      </c>
      <c r="B273" s="130">
        <v>8.0500000000000007</v>
      </c>
      <c r="C273" s="127" t="s">
        <v>462</v>
      </c>
      <c r="D273" s="127" t="s">
        <v>242</v>
      </c>
      <c r="E273" s="112" t="s">
        <v>463</v>
      </c>
    </row>
    <row r="274" spans="1:5" s="15" customFormat="1" x14ac:dyDescent="0.25">
      <c r="A274" s="126">
        <v>42404</v>
      </c>
      <c r="B274" s="130">
        <v>120</v>
      </c>
      <c r="C274" s="127" t="s">
        <v>462</v>
      </c>
      <c r="D274" s="127" t="s">
        <v>244</v>
      </c>
      <c r="E274" s="112" t="s">
        <v>463</v>
      </c>
    </row>
    <row r="275" spans="1:5" s="15" customFormat="1" x14ac:dyDescent="0.25">
      <c r="A275" s="126">
        <v>42404</v>
      </c>
      <c r="B275" s="130">
        <v>8.0500000000000007</v>
      </c>
      <c r="C275" s="127" t="s">
        <v>462</v>
      </c>
      <c r="D275" s="127" t="s">
        <v>242</v>
      </c>
      <c r="E275" s="112" t="s">
        <v>463</v>
      </c>
    </row>
    <row r="276" spans="1:5" s="15" customFormat="1" x14ac:dyDescent="0.25">
      <c r="A276" s="126">
        <v>42404</v>
      </c>
      <c r="B276" s="130">
        <v>31.9</v>
      </c>
      <c r="C276" s="127" t="s">
        <v>462</v>
      </c>
      <c r="D276" s="127" t="s">
        <v>244</v>
      </c>
      <c r="E276" s="112" t="s">
        <v>463</v>
      </c>
    </row>
    <row r="277" spans="1:5" s="15" customFormat="1" x14ac:dyDescent="0.25">
      <c r="A277" s="126">
        <v>42404</v>
      </c>
      <c r="B277" s="130">
        <v>280</v>
      </c>
      <c r="C277" s="127" t="s">
        <v>462</v>
      </c>
      <c r="D277" s="127" t="s">
        <v>244</v>
      </c>
      <c r="E277" s="112" t="s">
        <v>463</v>
      </c>
    </row>
    <row r="278" spans="1:5" s="15" customFormat="1" x14ac:dyDescent="0.25">
      <c r="A278" s="126">
        <v>42404</v>
      </c>
      <c r="B278" s="130">
        <v>0.57999999999999996</v>
      </c>
      <c r="C278" s="127" t="s">
        <v>462</v>
      </c>
      <c r="D278" s="127" t="s">
        <v>242</v>
      </c>
      <c r="E278" s="112" t="s">
        <v>463</v>
      </c>
    </row>
    <row r="279" spans="1:5" s="15" customFormat="1" x14ac:dyDescent="0.25">
      <c r="A279" s="126">
        <v>42404</v>
      </c>
      <c r="B279" s="130">
        <v>0.57999999999999996</v>
      </c>
      <c r="C279" s="127" t="s">
        <v>462</v>
      </c>
      <c r="D279" s="127" t="s">
        <v>242</v>
      </c>
      <c r="E279" s="112" t="s">
        <v>463</v>
      </c>
    </row>
    <row r="280" spans="1:5" s="15" customFormat="1" x14ac:dyDescent="0.25">
      <c r="A280" s="126">
        <v>42404</v>
      </c>
      <c r="B280" s="130">
        <v>0.57999999999999996</v>
      </c>
      <c r="C280" s="127" t="s">
        <v>462</v>
      </c>
      <c r="D280" s="127" t="s">
        <v>242</v>
      </c>
      <c r="E280" s="112" t="s">
        <v>463</v>
      </c>
    </row>
    <row r="281" spans="1:5" s="15" customFormat="1" x14ac:dyDescent="0.25">
      <c r="A281" s="126">
        <v>42404</v>
      </c>
      <c r="B281" s="130">
        <v>8.0500000000000007</v>
      </c>
      <c r="C281" s="127" t="s">
        <v>464</v>
      </c>
      <c r="D281" s="127" t="s">
        <v>242</v>
      </c>
      <c r="E281" s="112" t="s">
        <v>465</v>
      </c>
    </row>
    <row r="282" spans="1:5" s="15" customFormat="1" x14ac:dyDescent="0.25">
      <c r="A282" s="126">
        <v>42404</v>
      </c>
      <c r="B282" s="130">
        <v>287.67</v>
      </c>
      <c r="C282" s="127" t="s">
        <v>464</v>
      </c>
      <c r="D282" s="127" t="s">
        <v>246</v>
      </c>
      <c r="E282" s="112" t="s">
        <v>465</v>
      </c>
    </row>
    <row r="283" spans="1:5" s="15" customFormat="1" x14ac:dyDescent="0.25">
      <c r="A283" s="126">
        <v>42404</v>
      </c>
      <c r="B283" s="130">
        <v>-241.53</v>
      </c>
      <c r="C283" s="127" t="s">
        <v>464</v>
      </c>
      <c r="D283" s="127" t="s">
        <v>243</v>
      </c>
      <c r="E283" s="112" t="s">
        <v>466</v>
      </c>
    </row>
    <row r="284" spans="1:5" s="15" customFormat="1" x14ac:dyDescent="0.25">
      <c r="A284" s="126">
        <v>42404</v>
      </c>
      <c r="B284" s="130">
        <v>8.0500000000000007</v>
      </c>
      <c r="C284" s="127" t="s">
        <v>462</v>
      </c>
      <c r="D284" s="127" t="s">
        <v>242</v>
      </c>
      <c r="E284" s="112" t="s">
        <v>463</v>
      </c>
    </row>
    <row r="285" spans="1:5" s="15" customFormat="1" x14ac:dyDescent="0.25">
      <c r="A285" s="126">
        <v>42404</v>
      </c>
      <c r="B285" s="130">
        <v>38.4</v>
      </c>
      <c r="C285" s="127" t="s">
        <v>462</v>
      </c>
      <c r="D285" s="127" t="s">
        <v>244</v>
      </c>
      <c r="E285" s="112" t="s">
        <v>463</v>
      </c>
    </row>
    <row r="286" spans="1:5" s="15" customFormat="1" x14ac:dyDescent="0.25">
      <c r="A286" s="126">
        <v>42404</v>
      </c>
      <c r="B286" s="130">
        <v>240.01</v>
      </c>
      <c r="C286" s="127" t="s">
        <v>462</v>
      </c>
      <c r="D286" s="127" t="s">
        <v>244</v>
      </c>
      <c r="E286" s="112" t="s">
        <v>463</v>
      </c>
    </row>
    <row r="287" spans="1:5" s="15" customFormat="1" x14ac:dyDescent="0.25">
      <c r="A287" s="126">
        <v>42404</v>
      </c>
      <c r="B287" s="130">
        <v>40</v>
      </c>
      <c r="C287" s="127" t="s">
        <v>462</v>
      </c>
      <c r="D287" s="127" t="s">
        <v>244</v>
      </c>
      <c r="E287" s="112" t="s">
        <v>463</v>
      </c>
    </row>
    <row r="288" spans="1:5" s="15" customFormat="1" x14ac:dyDescent="0.25">
      <c r="A288" s="126">
        <v>42404</v>
      </c>
      <c r="B288" s="130">
        <v>8.0500000000000007</v>
      </c>
      <c r="C288" s="127" t="s">
        <v>464</v>
      </c>
      <c r="D288" s="127" t="s">
        <v>242</v>
      </c>
      <c r="E288" s="112" t="s">
        <v>465</v>
      </c>
    </row>
    <row r="289" spans="1:5" s="15" customFormat="1" x14ac:dyDescent="0.25">
      <c r="A289" s="126">
        <v>42404</v>
      </c>
      <c r="B289" s="130">
        <v>172.6</v>
      </c>
      <c r="C289" s="127" t="s">
        <v>464</v>
      </c>
      <c r="D289" s="127" t="s">
        <v>246</v>
      </c>
      <c r="E289" s="112" t="s">
        <v>465</v>
      </c>
    </row>
    <row r="290" spans="1:5" s="15" customFormat="1" x14ac:dyDescent="0.25">
      <c r="A290" s="126">
        <v>42404</v>
      </c>
      <c r="B290" s="130">
        <v>0.57999999999999996</v>
      </c>
      <c r="C290" s="127" t="s">
        <v>462</v>
      </c>
      <c r="D290" s="127" t="s">
        <v>242</v>
      </c>
      <c r="E290" s="112" t="s">
        <v>463</v>
      </c>
    </row>
    <row r="291" spans="1:5" s="15" customFormat="1" x14ac:dyDescent="0.25">
      <c r="A291" s="126">
        <v>42404</v>
      </c>
      <c r="B291" s="130">
        <v>0.57999999999999996</v>
      </c>
      <c r="C291" s="127" t="s">
        <v>462</v>
      </c>
      <c r="D291" s="127" t="s">
        <v>242</v>
      </c>
      <c r="E291" s="112" t="s">
        <v>463</v>
      </c>
    </row>
    <row r="292" spans="1:5" s="15" customFormat="1" x14ac:dyDescent="0.25">
      <c r="A292" s="126">
        <v>42404</v>
      </c>
      <c r="B292" s="130">
        <v>0.57999999999999996</v>
      </c>
      <c r="C292" s="127" t="s">
        <v>462</v>
      </c>
      <c r="D292" s="127" t="s">
        <v>242</v>
      </c>
      <c r="E292" s="112" t="s">
        <v>463</v>
      </c>
    </row>
    <row r="293" spans="1:5" s="15" customFormat="1" x14ac:dyDescent="0.25">
      <c r="A293" s="126">
        <v>42410</v>
      </c>
      <c r="B293" s="130">
        <v>11.5</v>
      </c>
      <c r="C293" s="127" t="s">
        <v>467</v>
      </c>
      <c r="D293" s="127" t="s">
        <v>242</v>
      </c>
      <c r="E293" s="112" t="s">
        <v>468</v>
      </c>
    </row>
    <row r="294" spans="1:5" s="15" customFormat="1" x14ac:dyDescent="0.25">
      <c r="A294" s="126">
        <v>42410</v>
      </c>
      <c r="B294" s="130">
        <v>14.38</v>
      </c>
      <c r="C294" s="127" t="s">
        <v>467</v>
      </c>
      <c r="D294" s="127" t="s">
        <v>242</v>
      </c>
      <c r="E294" s="112" t="s">
        <v>468</v>
      </c>
    </row>
    <row r="295" spans="1:5" s="15" customFormat="1" x14ac:dyDescent="0.25">
      <c r="A295" s="126">
        <v>42410</v>
      </c>
      <c r="B295" s="130">
        <v>847.15</v>
      </c>
      <c r="C295" s="127" t="s">
        <v>467</v>
      </c>
      <c r="D295" s="127" t="s">
        <v>243</v>
      </c>
      <c r="E295" s="112" t="s">
        <v>469</v>
      </c>
    </row>
    <row r="296" spans="1:5" s="15" customFormat="1" x14ac:dyDescent="0.25">
      <c r="A296" s="126">
        <v>42410</v>
      </c>
      <c r="B296" s="130">
        <v>11.5</v>
      </c>
      <c r="C296" s="127" t="s">
        <v>467</v>
      </c>
      <c r="D296" s="127" t="s">
        <v>242</v>
      </c>
      <c r="E296" s="112" t="s">
        <v>468</v>
      </c>
    </row>
    <row r="297" spans="1:5" s="15" customFormat="1" x14ac:dyDescent="0.25">
      <c r="A297" s="126">
        <v>42410</v>
      </c>
      <c r="B297" s="130">
        <v>133.93</v>
      </c>
      <c r="C297" s="127" t="s">
        <v>467</v>
      </c>
      <c r="D297" s="127" t="s">
        <v>243</v>
      </c>
      <c r="E297" s="112" t="s">
        <v>450</v>
      </c>
    </row>
    <row r="298" spans="1:5" s="15" customFormat="1" x14ac:dyDescent="0.25">
      <c r="A298" s="126">
        <v>42410</v>
      </c>
      <c r="B298" s="130">
        <v>-176.64</v>
      </c>
      <c r="C298" s="127" t="s">
        <v>467</v>
      </c>
      <c r="D298" s="127" t="s">
        <v>243</v>
      </c>
      <c r="E298" s="112" t="s">
        <v>450</v>
      </c>
    </row>
    <row r="299" spans="1:5" s="15" customFormat="1" x14ac:dyDescent="0.25">
      <c r="A299" s="100">
        <v>42417</v>
      </c>
      <c r="B299" s="131">
        <v>39.4</v>
      </c>
      <c r="C299" s="42" t="s">
        <v>470</v>
      </c>
      <c r="D299" s="42" t="s">
        <v>36</v>
      </c>
      <c r="E299" s="28" t="s">
        <v>35</v>
      </c>
    </row>
    <row r="300" spans="1:5" s="15" customFormat="1" x14ac:dyDescent="0.25">
      <c r="A300" s="100">
        <v>42418</v>
      </c>
      <c r="B300" s="131">
        <v>18.8</v>
      </c>
      <c r="C300" s="42" t="s">
        <v>471</v>
      </c>
      <c r="D300" s="42" t="s">
        <v>36</v>
      </c>
      <c r="E300" s="28" t="s">
        <v>35</v>
      </c>
    </row>
    <row r="301" spans="1:5" s="15" customFormat="1" x14ac:dyDescent="0.25">
      <c r="A301" s="126">
        <v>42419</v>
      </c>
      <c r="B301" s="130">
        <v>14.38</v>
      </c>
      <c r="C301" s="127" t="s">
        <v>472</v>
      </c>
      <c r="D301" s="127" t="s">
        <v>242</v>
      </c>
      <c r="E301" s="112" t="s">
        <v>419</v>
      </c>
    </row>
    <row r="302" spans="1:5" s="15" customFormat="1" x14ac:dyDescent="0.25">
      <c r="A302" s="126">
        <v>42419</v>
      </c>
      <c r="B302" s="130">
        <v>472.42</v>
      </c>
      <c r="C302" s="127" t="s">
        <v>472</v>
      </c>
      <c r="D302" s="127" t="s">
        <v>243</v>
      </c>
      <c r="E302" s="112" t="s">
        <v>425</v>
      </c>
    </row>
    <row r="303" spans="1:5" s="15" customFormat="1" x14ac:dyDescent="0.25">
      <c r="A303" s="126">
        <v>42419</v>
      </c>
      <c r="B303" s="130">
        <v>11.5</v>
      </c>
      <c r="C303" s="127" t="s">
        <v>472</v>
      </c>
      <c r="D303" s="127" t="s">
        <v>242</v>
      </c>
      <c r="E303" s="112" t="s">
        <v>419</v>
      </c>
    </row>
    <row r="304" spans="1:5" s="15" customFormat="1" x14ac:dyDescent="0.25">
      <c r="A304" s="126">
        <v>42419</v>
      </c>
      <c r="B304" s="130">
        <v>11.5</v>
      </c>
      <c r="C304" s="127" t="s">
        <v>472</v>
      </c>
      <c r="D304" s="127" t="s">
        <v>242</v>
      </c>
      <c r="E304" s="112" t="s">
        <v>419</v>
      </c>
    </row>
    <row r="305" spans="1:5" s="15" customFormat="1" x14ac:dyDescent="0.25">
      <c r="A305" s="126">
        <v>42419</v>
      </c>
      <c r="B305" s="130">
        <v>9.2899999999999991</v>
      </c>
      <c r="C305" s="127" t="s">
        <v>472</v>
      </c>
      <c r="D305" s="127" t="s">
        <v>243</v>
      </c>
      <c r="E305" s="112" t="s">
        <v>425</v>
      </c>
    </row>
    <row r="306" spans="1:5" s="15" customFormat="1" x14ac:dyDescent="0.25">
      <c r="A306" s="126">
        <v>42419</v>
      </c>
      <c r="B306" s="130">
        <v>8.0500000000000007</v>
      </c>
      <c r="C306" s="127" t="s">
        <v>472</v>
      </c>
      <c r="D306" s="127" t="s">
        <v>242</v>
      </c>
      <c r="E306" s="112" t="s">
        <v>419</v>
      </c>
    </row>
    <row r="307" spans="1:5" s="15" customFormat="1" x14ac:dyDescent="0.25">
      <c r="A307" s="126">
        <v>42419</v>
      </c>
      <c r="B307" s="130">
        <v>51.41</v>
      </c>
      <c r="C307" s="127" t="s">
        <v>472</v>
      </c>
      <c r="D307" s="127" t="s">
        <v>246</v>
      </c>
      <c r="E307" s="112" t="s">
        <v>419</v>
      </c>
    </row>
    <row r="308" spans="1:5" s="15" customFormat="1" x14ac:dyDescent="0.25">
      <c r="A308" s="126">
        <v>42422</v>
      </c>
      <c r="B308" s="130">
        <v>14.38</v>
      </c>
      <c r="C308" s="127" t="s">
        <v>473</v>
      </c>
      <c r="D308" s="127" t="s">
        <v>242</v>
      </c>
      <c r="E308" s="112" t="s">
        <v>449</v>
      </c>
    </row>
    <row r="309" spans="1:5" s="15" customFormat="1" x14ac:dyDescent="0.25">
      <c r="A309" s="126">
        <v>42422</v>
      </c>
      <c r="B309" s="130">
        <v>546.80999999999995</v>
      </c>
      <c r="C309" s="127" t="s">
        <v>473</v>
      </c>
      <c r="D309" s="127" t="s">
        <v>243</v>
      </c>
      <c r="E309" s="112" t="s">
        <v>450</v>
      </c>
    </row>
    <row r="310" spans="1:5" s="15" customFormat="1" x14ac:dyDescent="0.25">
      <c r="A310" s="126">
        <v>42423</v>
      </c>
      <c r="B310" s="130">
        <v>-324.55</v>
      </c>
      <c r="C310" s="127" t="s">
        <v>473</v>
      </c>
      <c r="D310" s="127" t="s">
        <v>243</v>
      </c>
      <c r="E310" s="112" t="s">
        <v>450</v>
      </c>
    </row>
    <row r="311" spans="1:5" s="15" customFormat="1" x14ac:dyDescent="0.25">
      <c r="A311" s="100">
        <v>42440</v>
      </c>
      <c r="B311" s="131">
        <v>35.200000000000003</v>
      </c>
      <c r="C311" s="42" t="s">
        <v>459</v>
      </c>
      <c r="D311" s="42" t="s">
        <v>36</v>
      </c>
      <c r="E311" s="28" t="s">
        <v>35</v>
      </c>
    </row>
    <row r="312" spans="1:5" s="15" customFormat="1" x14ac:dyDescent="0.25">
      <c r="A312" s="126">
        <v>42440</v>
      </c>
      <c r="B312" s="130">
        <v>8.0500000000000007</v>
      </c>
      <c r="C312" s="127" t="s">
        <v>474</v>
      </c>
      <c r="D312" s="127" t="s">
        <v>242</v>
      </c>
      <c r="E312" s="112" t="s">
        <v>475</v>
      </c>
    </row>
    <row r="313" spans="1:5" s="15" customFormat="1" x14ac:dyDescent="0.25">
      <c r="A313" s="126">
        <v>42440</v>
      </c>
      <c r="B313" s="130">
        <v>22.53</v>
      </c>
      <c r="C313" s="127" t="s">
        <v>474</v>
      </c>
      <c r="D313" s="127" t="s">
        <v>246</v>
      </c>
      <c r="E313" s="112" t="s">
        <v>475</v>
      </c>
    </row>
    <row r="314" spans="1:5" s="15" customFormat="1" x14ac:dyDescent="0.25">
      <c r="A314" s="126">
        <v>42440</v>
      </c>
      <c r="B314" s="130">
        <v>0.82</v>
      </c>
      <c r="C314" s="127" t="s">
        <v>474</v>
      </c>
      <c r="D314" s="127" t="s">
        <v>246</v>
      </c>
      <c r="E314" s="112" t="s">
        <v>475</v>
      </c>
    </row>
    <row r="315" spans="1:5" s="15" customFormat="1" x14ac:dyDescent="0.25">
      <c r="A315" s="126">
        <v>42440</v>
      </c>
      <c r="B315" s="130">
        <v>54.05</v>
      </c>
      <c r="C315" s="127" t="s">
        <v>474</v>
      </c>
      <c r="D315" s="127" t="s">
        <v>246</v>
      </c>
      <c r="E315" s="112" t="s">
        <v>475</v>
      </c>
    </row>
    <row r="316" spans="1:5" s="15" customFormat="1" x14ac:dyDescent="0.25">
      <c r="A316" s="126">
        <v>42464</v>
      </c>
      <c r="B316" s="130">
        <v>14.38</v>
      </c>
      <c r="C316" s="127" t="s">
        <v>476</v>
      </c>
      <c r="D316" s="127" t="s">
        <v>242</v>
      </c>
      <c r="E316" s="112" t="s">
        <v>419</v>
      </c>
    </row>
    <row r="317" spans="1:5" s="15" customFormat="1" x14ac:dyDescent="0.25">
      <c r="A317" s="126">
        <v>42464</v>
      </c>
      <c r="B317" s="130">
        <v>386.06</v>
      </c>
      <c r="C317" s="127" t="s">
        <v>476</v>
      </c>
      <c r="D317" s="127" t="s">
        <v>243</v>
      </c>
      <c r="E317" s="112" t="s">
        <v>425</v>
      </c>
    </row>
    <row r="318" spans="1:5" s="15" customFormat="1" x14ac:dyDescent="0.25">
      <c r="A318" s="126">
        <v>42464</v>
      </c>
      <c r="B318" s="130">
        <v>8.0500000000000007</v>
      </c>
      <c r="C318" s="127" t="s">
        <v>476</v>
      </c>
      <c r="D318" s="127" t="s">
        <v>242</v>
      </c>
      <c r="E318" s="112" t="s">
        <v>419</v>
      </c>
    </row>
    <row r="319" spans="1:5" s="15" customFormat="1" x14ac:dyDescent="0.25">
      <c r="A319" s="126">
        <v>42464</v>
      </c>
      <c r="B319" s="130">
        <v>33.01</v>
      </c>
      <c r="C319" s="127" t="s">
        <v>476</v>
      </c>
      <c r="D319" s="127" t="s">
        <v>244</v>
      </c>
      <c r="E319" s="112" t="s">
        <v>419</v>
      </c>
    </row>
    <row r="320" spans="1:5" s="15" customFormat="1" x14ac:dyDescent="0.25">
      <c r="A320" s="126">
        <v>42464</v>
      </c>
      <c r="B320" s="130">
        <v>52.5</v>
      </c>
      <c r="C320" s="127" t="s">
        <v>476</v>
      </c>
      <c r="D320" s="127" t="s">
        <v>244</v>
      </c>
      <c r="E320" s="112" t="s">
        <v>419</v>
      </c>
    </row>
    <row r="321" spans="1:5" s="15" customFormat="1" x14ac:dyDescent="0.25">
      <c r="A321" s="126">
        <v>42464</v>
      </c>
      <c r="B321" s="130">
        <v>228.65</v>
      </c>
      <c r="C321" s="127" t="s">
        <v>476</v>
      </c>
      <c r="D321" s="127" t="s">
        <v>244</v>
      </c>
      <c r="E321" s="112" t="s">
        <v>419</v>
      </c>
    </row>
    <row r="322" spans="1:5" s="15" customFormat="1" x14ac:dyDescent="0.25">
      <c r="A322" s="126">
        <v>42464</v>
      </c>
      <c r="B322" s="130">
        <v>0.82</v>
      </c>
      <c r="C322" s="127" t="s">
        <v>476</v>
      </c>
      <c r="D322" s="127" t="s">
        <v>246</v>
      </c>
      <c r="E322" s="112" t="s">
        <v>419</v>
      </c>
    </row>
    <row r="323" spans="1:5" s="15" customFormat="1" x14ac:dyDescent="0.25">
      <c r="A323" s="126">
        <v>42464</v>
      </c>
      <c r="B323" s="130">
        <v>54.05</v>
      </c>
      <c r="C323" s="127" t="s">
        <v>476</v>
      </c>
      <c r="D323" s="127" t="s">
        <v>246</v>
      </c>
      <c r="E323" s="112" t="s">
        <v>419</v>
      </c>
    </row>
    <row r="324" spans="1:5" s="15" customFormat="1" x14ac:dyDescent="0.25">
      <c r="A324" s="126">
        <v>42464</v>
      </c>
      <c r="B324" s="130">
        <v>0.57999999999999996</v>
      </c>
      <c r="C324" s="127" t="s">
        <v>476</v>
      </c>
      <c r="D324" s="127" t="s">
        <v>242</v>
      </c>
      <c r="E324" s="112" t="s">
        <v>419</v>
      </c>
    </row>
    <row r="325" spans="1:5" s="15" customFormat="1" x14ac:dyDescent="0.25">
      <c r="A325" s="126">
        <v>42464</v>
      </c>
      <c r="B325" s="130">
        <v>0.57999999999999996</v>
      </c>
      <c r="C325" s="127" t="s">
        <v>476</v>
      </c>
      <c r="D325" s="127" t="s">
        <v>242</v>
      </c>
      <c r="E325" s="112" t="s">
        <v>419</v>
      </c>
    </row>
    <row r="326" spans="1:5" s="15" customFormat="1" x14ac:dyDescent="0.25">
      <c r="A326" s="126">
        <v>42464</v>
      </c>
      <c r="B326" s="130">
        <v>0.57999999999999996</v>
      </c>
      <c r="C326" s="127" t="s">
        <v>476</v>
      </c>
      <c r="D326" s="127" t="s">
        <v>242</v>
      </c>
      <c r="E326" s="112" t="s">
        <v>419</v>
      </c>
    </row>
    <row r="327" spans="1:5" s="15" customFormat="1" x14ac:dyDescent="0.25">
      <c r="A327" s="100">
        <v>42465</v>
      </c>
      <c r="B327" s="131">
        <v>48.8</v>
      </c>
      <c r="C327" s="42" t="s">
        <v>477</v>
      </c>
      <c r="D327" s="42" t="s">
        <v>36</v>
      </c>
      <c r="E327" s="28" t="s">
        <v>35</v>
      </c>
    </row>
    <row r="328" spans="1:5" s="15" customFormat="1" x14ac:dyDescent="0.25">
      <c r="A328" s="100">
        <v>42465</v>
      </c>
      <c r="B328" s="131">
        <v>59</v>
      </c>
      <c r="C328" s="42" t="s">
        <v>478</v>
      </c>
      <c r="D328" s="42" t="s">
        <v>36</v>
      </c>
      <c r="E328" s="28" t="s">
        <v>35</v>
      </c>
    </row>
    <row r="329" spans="1:5" s="15" customFormat="1" x14ac:dyDescent="0.25">
      <c r="A329" s="126">
        <v>42530</v>
      </c>
      <c r="B329" s="130">
        <v>14.38</v>
      </c>
      <c r="C329" s="127" t="s">
        <v>479</v>
      </c>
      <c r="D329" s="127" t="s">
        <v>242</v>
      </c>
      <c r="E329" s="112" t="s">
        <v>419</v>
      </c>
    </row>
    <row r="330" spans="1:5" s="15" customFormat="1" x14ac:dyDescent="0.25">
      <c r="A330" s="126">
        <v>42530</v>
      </c>
      <c r="B330" s="130">
        <v>462.59</v>
      </c>
      <c r="C330" s="127" t="s">
        <v>479</v>
      </c>
      <c r="D330" s="127" t="s">
        <v>243</v>
      </c>
      <c r="E330" s="112" t="s">
        <v>425</v>
      </c>
    </row>
    <row r="331" spans="1:5" s="15" customFormat="1" x14ac:dyDescent="0.25">
      <c r="A331" s="126">
        <v>42530</v>
      </c>
      <c r="B331" s="130">
        <v>8.0500000000000007</v>
      </c>
      <c r="C331" s="127" t="s">
        <v>479</v>
      </c>
      <c r="D331" s="127" t="s">
        <v>242</v>
      </c>
      <c r="E331" s="112" t="s">
        <v>419</v>
      </c>
    </row>
    <row r="332" spans="1:5" s="15" customFormat="1" x14ac:dyDescent="0.25">
      <c r="A332" s="126">
        <v>42530</v>
      </c>
      <c r="B332" s="130">
        <v>17.25</v>
      </c>
      <c r="C332" s="127" t="s">
        <v>479</v>
      </c>
      <c r="D332" s="127" t="s">
        <v>246</v>
      </c>
      <c r="E332" s="112" t="s">
        <v>419</v>
      </c>
    </row>
    <row r="333" spans="1:5" s="15" customFormat="1" x14ac:dyDescent="0.25">
      <c r="A333" s="126">
        <v>42530</v>
      </c>
      <c r="B333" s="130">
        <v>69</v>
      </c>
      <c r="C333" s="127" t="s">
        <v>479</v>
      </c>
      <c r="D333" s="127" t="s">
        <v>246</v>
      </c>
      <c r="E333" s="112" t="s">
        <v>419</v>
      </c>
    </row>
    <row r="334" spans="1:5" s="15" customFormat="1" x14ac:dyDescent="0.25">
      <c r="A334" s="126">
        <v>42530</v>
      </c>
      <c r="B334" s="130">
        <v>8.0500000000000007</v>
      </c>
      <c r="C334" s="127" t="s">
        <v>479</v>
      </c>
      <c r="D334" s="127" t="s">
        <v>242</v>
      </c>
      <c r="E334" s="112" t="s">
        <v>419</v>
      </c>
    </row>
    <row r="335" spans="1:5" s="15" customFormat="1" x14ac:dyDescent="0.25">
      <c r="A335" s="126">
        <v>42530</v>
      </c>
      <c r="B335" s="130">
        <v>40</v>
      </c>
      <c r="C335" s="127" t="s">
        <v>479</v>
      </c>
      <c r="D335" s="127" t="s">
        <v>244</v>
      </c>
      <c r="E335" s="112" t="s">
        <v>419</v>
      </c>
    </row>
    <row r="336" spans="1:5" s="15" customFormat="1" x14ac:dyDescent="0.25">
      <c r="A336" s="126">
        <v>42530</v>
      </c>
      <c r="B336" s="130">
        <v>255</v>
      </c>
      <c r="C336" s="127" t="s">
        <v>479</v>
      </c>
      <c r="D336" s="127" t="s">
        <v>244</v>
      </c>
      <c r="E336" s="112" t="s">
        <v>419</v>
      </c>
    </row>
    <row r="337" spans="1:5" s="15" customFormat="1" x14ac:dyDescent="0.25">
      <c r="A337" s="126">
        <v>42530</v>
      </c>
      <c r="B337" s="130">
        <v>0.57999999999999996</v>
      </c>
      <c r="C337" s="127" t="s">
        <v>479</v>
      </c>
      <c r="D337" s="127" t="s">
        <v>242</v>
      </c>
      <c r="E337" s="112" t="s">
        <v>419</v>
      </c>
    </row>
    <row r="338" spans="1:5" s="15" customFormat="1" x14ac:dyDescent="0.25">
      <c r="A338" s="126">
        <v>42530</v>
      </c>
      <c r="B338" s="130">
        <v>0.57999999999999996</v>
      </c>
      <c r="C338" s="127" t="s">
        <v>479</v>
      </c>
      <c r="D338" s="127" t="s">
        <v>242</v>
      </c>
      <c r="E338" s="112" t="s">
        <v>419</v>
      </c>
    </row>
    <row r="339" spans="1:5" s="15" customFormat="1" x14ac:dyDescent="0.25">
      <c r="A339" s="126">
        <v>42537</v>
      </c>
      <c r="B339" s="130">
        <v>23.58</v>
      </c>
      <c r="C339" s="127" t="s">
        <v>480</v>
      </c>
      <c r="D339" s="127" t="s">
        <v>242</v>
      </c>
      <c r="E339" s="112" t="s">
        <v>419</v>
      </c>
    </row>
    <row r="340" spans="1:5" s="15" customFormat="1" x14ac:dyDescent="0.25">
      <c r="A340" s="126">
        <v>42537</v>
      </c>
      <c r="B340" s="130">
        <v>584.03</v>
      </c>
      <c r="C340" s="127" t="s">
        <v>480</v>
      </c>
      <c r="D340" s="127" t="s">
        <v>243</v>
      </c>
      <c r="E340" s="112" t="s">
        <v>425</v>
      </c>
    </row>
    <row r="341" spans="1:5" s="15" customFormat="1" x14ac:dyDescent="0.25">
      <c r="A341" s="126">
        <v>42537</v>
      </c>
      <c r="B341" s="130">
        <v>8.0500000000000007</v>
      </c>
      <c r="C341" s="127" t="s">
        <v>480</v>
      </c>
      <c r="D341" s="127" t="s">
        <v>242</v>
      </c>
      <c r="E341" s="112" t="s">
        <v>419</v>
      </c>
    </row>
    <row r="342" spans="1:5" s="15" customFormat="1" x14ac:dyDescent="0.25">
      <c r="A342" s="126">
        <v>42537</v>
      </c>
      <c r="B342" s="130">
        <v>51.41</v>
      </c>
      <c r="C342" s="127" t="s">
        <v>480</v>
      </c>
      <c r="D342" s="127" t="s">
        <v>246</v>
      </c>
      <c r="E342" s="112" t="s">
        <v>419</v>
      </c>
    </row>
    <row r="343" spans="1:5" s="15" customFormat="1" x14ac:dyDescent="0.25">
      <c r="A343" s="126">
        <v>42537</v>
      </c>
      <c r="B343" s="130">
        <v>8.0500000000000007</v>
      </c>
      <c r="C343" s="127" t="s">
        <v>480</v>
      </c>
      <c r="D343" s="127" t="s">
        <v>242</v>
      </c>
      <c r="E343" s="112" t="s">
        <v>419</v>
      </c>
    </row>
    <row r="344" spans="1:5" s="15" customFormat="1" x14ac:dyDescent="0.25">
      <c r="A344" s="126">
        <v>42537</v>
      </c>
      <c r="B344" s="130">
        <v>34.01</v>
      </c>
      <c r="C344" s="127" t="s">
        <v>480</v>
      </c>
      <c r="D344" s="127" t="s">
        <v>244</v>
      </c>
      <c r="E344" s="112" t="s">
        <v>419</v>
      </c>
    </row>
    <row r="345" spans="1:5" s="15" customFormat="1" x14ac:dyDescent="0.25">
      <c r="A345" s="126">
        <v>42537</v>
      </c>
      <c r="B345" s="130">
        <v>40</v>
      </c>
      <c r="C345" s="127" t="s">
        <v>480</v>
      </c>
      <c r="D345" s="127" t="s">
        <v>244</v>
      </c>
      <c r="E345" s="112" t="s">
        <v>419</v>
      </c>
    </row>
    <row r="346" spans="1:5" s="15" customFormat="1" x14ac:dyDescent="0.25">
      <c r="A346" s="126">
        <v>42537</v>
      </c>
      <c r="B346" s="130">
        <v>284.05</v>
      </c>
      <c r="C346" s="127" t="s">
        <v>480</v>
      </c>
      <c r="D346" s="127" t="s">
        <v>244</v>
      </c>
      <c r="E346" s="112" t="s">
        <v>419</v>
      </c>
    </row>
    <row r="347" spans="1:5" s="15" customFormat="1" x14ac:dyDescent="0.25">
      <c r="A347" s="126">
        <v>42537</v>
      </c>
      <c r="B347" s="130">
        <v>0.57999999999999996</v>
      </c>
      <c r="C347" s="127" t="s">
        <v>480</v>
      </c>
      <c r="D347" s="127" t="s">
        <v>242</v>
      </c>
      <c r="E347" s="112" t="s">
        <v>419</v>
      </c>
    </row>
    <row r="348" spans="1:5" s="15" customFormat="1" x14ac:dyDescent="0.25">
      <c r="A348" s="126">
        <v>42537</v>
      </c>
      <c r="B348" s="130">
        <v>0.57999999999999996</v>
      </c>
      <c r="C348" s="127" t="s">
        <v>480</v>
      </c>
      <c r="D348" s="127" t="s">
        <v>242</v>
      </c>
      <c r="E348" s="112" t="s">
        <v>419</v>
      </c>
    </row>
    <row r="349" spans="1:5" s="15" customFormat="1" x14ac:dyDescent="0.25">
      <c r="A349" s="126">
        <v>42537</v>
      </c>
      <c r="B349" s="130">
        <v>0.57999999999999996</v>
      </c>
      <c r="C349" s="127" t="s">
        <v>480</v>
      </c>
      <c r="D349" s="127" t="s">
        <v>242</v>
      </c>
      <c r="E349" s="112" t="s">
        <v>419</v>
      </c>
    </row>
    <row r="350" spans="1:5" s="15" customFormat="1" x14ac:dyDescent="0.25">
      <c r="A350" s="100"/>
      <c r="B350" s="42"/>
      <c r="C350" s="42"/>
      <c r="D350" s="42"/>
      <c r="E350" s="28"/>
    </row>
    <row r="351" spans="1:5" s="15" customFormat="1" x14ac:dyDescent="0.25">
      <c r="A351" s="100" t="s">
        <v>519</v>
      </c>
      <c r="B351" s="142">
        <f>SUM(B148:B350)</f>
        <v>16394.279999999992</v>
      </c>
      <c r="C351" s="42"/>
      <c r="D351" s="42"/>
      <c r="E351" s="28"/>
    </row>
    <row r="352" spans="1:5" s="15" customFormat="1" x14ac:dyDescent="0.25">
      <c r="A352" s="100"/>
      <c r="B352" s="42"/>
      <c r="C352" s="42"/>
      <c r="D352" s="42"/>
      <c r="E352" s="28"/>
    </row>
    <row r="353" spans="1:5" s="15" customFormat="1" x14ac:dyDescent="0.25">
      <c r="A353" s="27"/>
      <c r="E353" s="28"/>
    </row>
    <row r="354" spans="1:5" s="15" customFormat="1" x14ac:dyDescent="0.25">
      <c r="A354" s="27"/>
      <c r="E354" s="28"/>
    </row>
    <row r="355" spans="1:5" s="15" customFormat="1" ht="16.5" customHeight="1" x14ac:dyDescent="0.25">
      <c r="A355" s="27"/>
      <c r="E355" s="28"/>
    </row>
    <row r="356" spans="1:5" s="17" customFormat="1" ht="46.5" customHeight="1" x14ac:dyDescent="0.3">
      <c r="A356" s="74" t="s">
        <v>226</v>
      </c>
      <c r="B356" s="141">
        <f>B22+B53+B142+B351</f>
        <v>40044.479999999996</v>
      </c>
      <c r="C356" s="18"/>
      <c r="D356" s="19"/>
      <c r="E356" s="33"/>
    </row>
    <row r="357" spans="1:5" s="15" customFormat="1" ht="13.5" thickBot="1" x14ac:dyDescent="0.35">
      <c r="A357" s="34"/>
      <c r="B357" s="20" t="s">
        <v>28</v>
      </c>
      <c r="C357" s="21"/>
      <c r="D357" s="21"/>
      <c r="E357" s="35"/>
    </row>
    <row r="358" spans="1:5" x14ac:dyDescent="0.25">
      <c r="A358" s="27"/>
      <c r="B358" s="15"/>
      <c r="C358" s="15"/>
      <c r="D358" s="15"/>
      <c r="E358" s="28"/>
    </row>
    <row r="359" spans="1:5" x14ac:dyDescent="0.25">
      <c r="A359" s="27"/>
      <c r="B359" s="15"/>
      <c r="C359" s="15"/>
      <c r="D359" s="15"/>
      <c r="E359" s="28"/>
    </row>
    <row r="360" spans="1:5" x14ac:dyDescent="0.25">
      <c r="A360" s="27"/>
      <c r="B360" s="15"/>
      <c r="C360" s="15"/>
      <c r="D360" s="15"/>
      <c r="E360" s="28"/>
    </row>
    <row r="361" spans="1:5" x14ac:dyDescent="0.25">
      <c r="A361" s="27"/>
      <c r="B361" s="15"/>
      <c r="C361" s="15"/>
      <c r="D361" s="15"/>
      <c r="E361" s="28"/>
    </row>
    <row r="362" spans="1:5" x14ac:dyDescent="0.25">
      <c r="A362" s="27"/>
      <c r="B362" s="15"/>
      <c r="C362" s="15"/>
      <c r="D362" s="15"/>
      <c r="E362" s="28"/>
    </row>
    <row r="363" spans="1:5" x14ac:dyDescent="0.25">
      <c r="A363" s="27"/>
      <c r="B363" s="15"/>
      <c r="C363" s="15"/>
      <c r="D363" s="15"/>
      <c r="E363" s="28"/>
    </row>
    <row r="364" spans="1:5" ht="25" x14ac:dyDescent="0.25">
      <c r="A364" s="27" t="s">
        <v>29</v>
      </c>
      <c r="B364" s="15"/>
      <c r="C364" s="15"/>
      <c r="D364" s="15"/>
      <c r="E364" s="28"/>
    </row>
    <row r="365" spans="1:5" x14ac:dyDescent="0.25">
      <c r="A365" s="27"/>
      <c r="B365" s="15"/>
      <c r="C365" s="15"/>
      <c r="D365" s="15"/>
      <c r="E365" s="28"/>
    </row>
    <row r="366" spans="1:5" x14ac:dyDescent="0.25">
      <c r="A366" s="27"/>
      <c r="B366" s="15"/>
      <c r="C366" s="15"/>
      <c r="D366" s="15"/>
      <c r="E366" s="28"/>
    </row>
    <row r="367" spans="1:5" x14ac:dyDescent="0.25">
      <c r="A367" s="27"/>
      <c r="B367" s="15"/>
      <c r="C367" s="15"/>
      <c r="D367" s="15"/>
      <c r="E367" s="28"/>
    </row>
    <row r="368" spans="1:5" x14ac:dyDescent="0.25">
      <c r="A368" s="27"/>
      <c r="B368" s="15"/>
      <c r="C368" s="15"/>
      <c r="D368" s="15"/>
      <c r="E368" s="28"/>
    </row>
    <row r="369" spans="1:5" x14ac:dyDescent="0.25">
      <c r="A369" s="27"/>
      <c r="B369" s="15"/>
      <c r="C369" s="15"/>
      <c r="D369" s="15"/>
      <c r="E369" s="28"/>
    </row>
    <row r="370" spans="1:5" x14ac:dyDescent="0.25">
      <c r="A370" s="36"/>
      <c r="B370" s="1"/>
      <c r="C370" s="1"/>
      <c r="D370" s="1"/>
      <c r="E370" s="37"/>
    </row>
  </sheetData>
  <mergeCells count="1">
    <mergeCell ref="A3:E3"/>
  </mergeCells>
  <printOptions gridLines="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8"/>
  <sheetViews>
    <sheetView zoomScale="80" zoomScaleNormal="80" workbookViewId="0">
      <selection activeCell="C28" sqref="C28"/>
    </sheetView>
  </sheetViews>
  <sheetFormatPr defaultColWidth="9.1796875" defaultRowHeight="12.5" x14ac:dyDescent="0.25"/>
  <cols>
    <col min="1" max="1" width="23.81640625" style="42" customWidth="1"/>
    <col min="2" max="2" width="23.1796875" style="42" customWidth="1"/>
    <col min="3" max="3" width="65.26953125" style="42" customWidth="1"/>
    <col min="4" max="4" width="27.1796875" style="42" customWidth="1"/>
    <col min="5" max="5" width="28.1796875" style="42" customWidth="1"/>
    <col min="6" max="16384" width="9.1796875" style="43"/>
  </cols>
  <sheetData>
    <row r="1" spans="1:5" s="42" customFormat="1" ht="36" customHeight="1" x14ac:dyDescent="0.25">
      <c r="A1" s="93" t="s">
        <v>31</v>
      </c>
      <c r="B1" s="89" t="s">
        <v>316</v>
      </c>
      <c r="C1" s="87"/>
      <c r="D1" s="87"/>
      <c r="E1" s="95"/>
    </row>
    <row r="2" spans="1:5" s="7" customFormat="1" ht="35.25" customHeight="1" x14ac:dyDescent="0.3">
      <c r="A2" s="91" t="s">
        <v>23</v>
      </c>
      <c r="B2" s="92" t="s">
        <v>317</v>
      </c>
      <c r="C2" s="91" t="s">
        <v>24</v>
      </c>
      <c r="D2" s="105">
        <v>42186</v>
      </c>
      <c r="E2" s="105">
        <v>42551</v>
      </c>
    </row>
    <row r="3" spans="1:5" s="41" customFormat="1" ht="35.25" customHeight="1" x14ac:dyDescent="0.35">
      <c r="A3" s="157" t="s">
        <v>32</v>
      </c>
      <c r="B3" s="158"/>
      <c r="C3" s="158"/>
      <c r="D3" s="158"/>
      <c r="E3" s="159"/>
    </row>
    <row r="4" spans="1:5" s="7" customFormat="1" ht="31" x14ac:dyDescent="0.35">
      <c r="A4" s="68" t="s">
        <v>10</v>
      </c>
      <c r="B4" s="69" t="s">
        <v>1</v>
      </c>
      <c r="C4" s="11"/>
      <c r="D4" s="11"/>
      <c r="E4" s="54"/>
    </row>
    <row r="5" spans="1:5" ht="13" x14ac:dyDescent="0.3">
      <c r="A5" s="57" t="s">
        <v>2</v>
      </c>
      <c r="B5" s="3" t="s">
        <v>28</v>
      </c>
      <c r="C5" s="3" t="s">
        <v>11</v>
      </c>
      <c r="D5" s="3" t="s">
        <v>12</v>
      </c>
      <c r="E5" s="26" t="s">
        <v>5</v>
      </c>
    </row>
    <row r="6" spans="1:5" x14ac:dyDescent="0.25">
      <c r="A6" s="100">
        <v>42207</v>
      </c>
      <c r="B6" s="131">
        <v>83</v>
      </c>
      <c r="C6" s="42" t="s">
        <v>481</v>
      </c>
      <c r="D6" s="42" t="s">
        <v>149</v>
      </c>
      <c r="E6" s="51" t="s">
        <v>358</v>
      </c>
    </row>
    <row r="7" spans="1:5" x14ac:dyDescent="0.25">
      <c r="A7" s="100">
        <v>42219</v>
      </c>
      <c r="B7" s="131">
        <v>116</v>
      </c>
      <c r="C7" s="42" t="s">
        <v>482</v>
      </c>
      <c r="D7" s="42" t="s">
        <v>149</v>
      </c>
      <c r="E7" s="51" t="s">
        <v>358</v>
      </c>
    </row>
    <row r="8" spans="1:5" x14ac:dyDescent="0.25">
      <c r="A8" s="100">
        <v>42221</v>
      </c>
      <c r="B8" s="131">
        <v>36</v>
      </c>
      <c r="C8" s="42" t="s">
        <v>483</v>
      </c>
      <c r="D8" s="42" t="s">
        <v>151</v>
      </c>
      <c r="E8" s="51" t="s">
        <v>358</v>
      </c>
    </row>
    <row r="9" spans="1:5" x14ac:dyDescent="0.25">
      <c r="A9" s="100">
        <v>42223</v>
      </c>
      <c r="B9" s="131">
        <v>60.5</v>
      </c>
      <c r="C9" s="42" t="s">
        <v>484</v>
      </c>
      <c r="D9" s="42" t="s">
        <v>151</v>
      </c>
      <c r="E9" s="51" t="s">
        <v>358</v>
      </c>
    </row>
    <row r="10" spans="1:5" x14ac:dyDescent="0.25">
      <c r="A10" s="100">
        <v>42222</v>
      </c>
      <c r="B10" s="131">
        <v>233.5</v>
      </c>
      <c r="C10" s="42" t="s">
        <v>485</v>
      </c>
      <c r="D10" s="42" t="s">
        <v>149</v>
      </c>
      <c r="E10" s="51" t="s">
        <v>358</v>
      </c>
    </row>
    <row r="11" spans="1:5" x14ac:dyDescent="0.25">
      <c r="A11" s="100">
        <v>42254</v>
      </c>
      <c r="B11" s="131">
        <v>230.85</v>
      </c>
      <c r="C11" s="42" t="s">
        <v>486</v>
      </c>
      <c r="D11" s="42" t="s">
        <v>149</v>
      </c>
      <c r="E11" s="51" t="s">
        <v>35</v>
      </c>
    </row>
    <row r="12" spans="1:5" x14ac:dyDescent="0.25">
      <c r="A12" s="100">
        <v>42265</v>
      </c>
      <c r="B12" s="131">
        <v>376</v>
      </c>
      <c r="C12" s="42" t="s">
        <v>487</v>
      </c>
      <c r="D12" s="42" t="s">
        <v>149</v>
      </c>
      <c r="E12" s="51" t="s">
        <v>38</v>
      </c>
    </row>
    <row r="13" spans="1:5" x14ac:dyDescent="0.25">
      <c r="A13" s="100">
        <v>42265</v>
      </c>
      <c r="B13" s="131">
        <v>64</v>
      </c>
      <c r="C13" s="42" t="s">
        <v>488</v>
      </c>
      <c r="D13" s="42" t="s">
        <v>151</v>
      </c>
      <c r="E13" s="51" t="s">
        <v>38</v>
      </c>
    </row>
    <row r="14" spans="1:5" x14ac:dyDescent="0.25">
      <c r="A14" s="100">
        <v>42279</v>
      </c>
      <c r="B14" s="131">
        <v>121.5</v>
      </c>
      <c r="C14" s="42" t="s">
        <v>489</v>
      </c>
      <c r="D14" s="42" t="s">
        <v>37</v>
      </c>
      <c r="E14" s="51" t="s">
        <v>97</v>
      </c>
    </row>
    <row r="15" spans="1:5" x14ac:dyDescent="0.25">
      <c r="A15" s="100">
        <v>42283</v>
      </c>
      <c r="B15" s="131">
        <v>55</v>
      </c>
      <c r="C15" s="42" t="s">
        <v>483</v>
      </c>
      <c r="D15" s="42" t="s">
        <v>151</v>
      </c>
      <c r="E15" s="51" t="s">
        <v>358</v>
      </c>
    </row>
    <row r="16" spans="1:5" ht="25" x14ac:dyDescent="0.25">
      <c r="A16" s="100">
        <v>42312</v>
      </c>
      <c r="B16" s="131">
        <v>24.11</v>
      </c>
      <c r="C16" s="42" t="s">
        <v>490</v>
      </c>
      <c r="D16" s="42" t="s">
        <v>168</v>
      </c>
      <c r="E16" s="51" t="s">
        <v>322</v>
      </c>
    </row>
    <row r="17" spans="1:5" x14ac:dyDescent="0.25">
      <c r="A17" s="100">
        <v>42320</v>
      </c>
      <c r="B17" s="131">
        <v>67.5</v>
      </c>
      <c r="C17" s="42" t="s">
        <v>491</v>
      </c>
      <c r="D17" s="42" t="s">
        <v>37</v>
      </c>
      <c r="E17" s="51" t="s">
        <v>358</v>
      </c>
    </row>
    <row r="18" spans="1:5" x14ac:dyDescent="0.25">
      <c r="A18" s="100">
        <v>42340</v>
      </c>
      <c r="B18" s="131">
        <v>80.5</v>
      </c>
      <c r="C18" s="42" t="s">
        <v>492</v>
      </c>
      <c r="D18" s="42" t="s">
        <v>37</v>
      </c>
      <c r="E18" s="51" t="s">
        <v>358</v>
      </c>
    </row>
    <row r="19" spans="1:5" x14ac:dyDescent="0.25">
      <c r="A19" s="100">
        <v>42404</v>
      </c>
      <c r="B19" s="131">
        <v>114</v>
      </c>
      <c r="C19" s="42" t="s">
        <v>493</v>
      </c>
      <c r="D19" s="42" t="s">
        <v>149</v>
      </c>
      <c r="E19" s="51" t="s">
        <v>176</v>
      </c>
    </row>
    <row r="20" spans="1:5" x14ac:dyDescent="0.25">
      <c r="A20" s="100">
        <v>42430</v>
      </c>
      <c r="B20" s="131">
        <f>-252+347</f>
        <v>95</v>
      </c>
      <c r="C20" s="42" t="s">
        <v>494</v>
      </c>
      <c r="D20" s="42" t="s">
        <v>149</v>
      </c>
      <c r="E20" s="51" t="s">
        <v>358</v>
      </c>
    </row>
    <row r="21" spans="1:5" x14ac:dyDescent="0.25">
      <c r="A21" s="100">
        <v>42431</v>
      </c>
      <c r="B21" s="131">
        <v>12.5</v>
      </c>
      <c r="C21" s="42" t="s">
        <v>495</v>
      </c>
      <c r="D21" s="42" t="s">
        <v>168</v>
      </c>
      <c r="E21" s="51" t="s">
        <v>358</v>
      </c>
    </row>
    <row r="22" spans="1:5" x14ac:dyDescent="0.25">
      <c r="A22" s="100">
        <v>42433</v>
      </c>
      <c r="B22" s="131">
        <v>25</v>
      </c>
      <c r="C22" s="42" t="s">
        <v>496</v>
      </c>
      <c r="D22" s="42" t="s">
        <v>168</v>
      </c>
      <c r="E22" s="51" t="s">
        <v>35</v>
      </c>
    </row>
    <row r="23" spans="1:5" x14ac:dyDescent="0.25">
      <c r="A23" s="100">
        <v>42433</v>
      </c>
      <c r="B23" s="131">
        <v>58.5</v>
      </c>
      <c r="C23" s="42" t="s">
        <v>497</v>
      </c>
      <c r="D23" s="42" t="s">
        <v>37</v>
      </c>
      <c r="E23" s="51" t="s">
        <v>358</v>
      </c>
    </row>
    <row r="24" spans="1:5" x14ac:dyDescent="0.25">
      <c r="A24" s="100">
        <v>42436</v>
      </c>
      <c r="B24" s="131">
        <v>58</v>
      </c>
      <c r="C24" s="42" t="s">
        <v>498</v>
      </c>
      <c r="D24" s="42" t="s">
        <v>37</v>
      </c>
      <c r="E24" s="51" t="s">
        <v>358</v>
      </c>
    </row>
    <row r="25" spans="1:5" x14ac:dyDescent="0.25">
      <c r="A25" s="100">
        <v>42461</v>
      </c>
      <c r="B25" s="131">
        <v>29</v>
      </c>
      <c r="C25" s="42" t="s">
        <v>499</v>
      </c>
      <c r="D25" s="42" t="s">
        <v>168</v>
      </c>
      <c r="E25" s="51" t="s">
        <v>358</v>
      </c>
    </row>
    <row r="26" spans="1:5" x14ac:dyDescent="0.25">
      <c r="A26" s="100">
        <v>42460</v>
      </c>
      <c r="B26" s="131">
        <v>35</v>
      </c>
      <c r="C26" s="42" t="s">
        <v>500</v>
      </c>
      <c r="D26" s="42" t="s">
        <v>151</v>
      </c>
      <c r="E26" s="51" t="s">
        <v>358</v>
      </c>
    </row>
    <row r="27" spans="1:5" ht="25" x14ac:dyDescent="0.25">
      <c r="A27" s="100">
        <v>42470</v>
      </c>
      <c r="B27" s="131">
        <v>715.5</v>
      </c>
      <c r="C27" s="42" t="s">
        <v>501</v>
      </c>
      <c r="D27" s="42" t="s">
        <v>149</v>
      </c>
      <c r="E27" s="51" t="s">
        <v>358</v>
      </c>
    </row>
    <row r="28" spans="1:5" x14ac:dyDescent="0.25">
      <c r="A28" s="100">
        <v>42473</v>
      </c>
      <c r="B28" s="131">
        <v>65</v>
      </c>
      <c r="C28" s="42" t="s">
        <v>502</v>
      </c>
      <c r="D28" s="42" t="s">
        <v>37</v>
      </c>
      <c r="E28" s="51" t="s">
        <v>358</v>
      </c>
    </row>
    <row r="29" spans="1:5" ht="25" x14ac:dyDescent="0.25">
      <c r="A29" s="100">
        <v>42475</v>
      </c>
      <c r="B29" s="131">
        <v>99</v>
      </c>
      <c r="C29" s="42" t="s">
        <v>503</v>
      </c>
      <c r="D29" s="42" t="s">
        <v>37</v>
      </c>
      <c r="E29" s="51" t="s">
        <v>358</v>
      </c>
    </row>
    <row r="30" spans="1:5" x14ac:dyDescent="0.25">
      <c r="A30" s="100">
        <v>42478</v>
      </c>
      <c r="B30" s="131">
        <v>221.6</v>
      </c>
      <c r="C30" s="42" t="s">
        <v>504</v>
      </c>
      <c r="D30" s="42" t="s">
        <v>149</v>
      </c>
      <c r="E30" s="51" t="s">
        <v>358</v>
      </c>
    </row>
    <row r="31" spans="1:5" x14ac:dyDescent="0.25">
      <c r="A31" s="100">
        <v>42481</v>
      </c>
      <c r="B31" s="131">
        <v>87.5</v>
      </c>
      <c r="C31" s="42" t="s">
        <v>505</v>
      </c>
      <c r="D31" s="42" t="s">
        <v>149</v>
      </c>
      <c r="E31" s="51" t="s">
        <v>358</v>
      </c>
    </row>
    <row r="32" spans="1:5" ht="25" x14ac:dyDescent="0.25">
      <c r="A32" s="100">
        <v>42542</v>
      </c>
      <c r="B32" s="131">
        <v>76.5</v>
      </c>
      <c r="C32" s="42" t="s">
        <v>506</v>
      </c>
      <c r="D32" s="42" t="s">
        <v>37</v>
      </c>
      <c r="E32" s="51" t="s">
        <v>358</v>
      </c>
    </row>
    <row r="33" spans="1:5" x14ac:dyDescent="0.25">
      <c r="A33" s="100">
        <v>42543</v>
      </c>
      <c r="B33" s="131">
        <v>118.5</v>
      </c>
      <c r="C33" s="42" t="s">
        <v>482</v>
      </c>
      <c r="D33" s="42" t="s">
        <v>149</v>
      </c>
      <c r="E33" s="51" t="s">
        <v>358</v>
      </c>
    </row>
    <row r="34" spans="1:5" x14ac:dyDescent="0.25">
      <c r="A34" s="100"/>
      <c r="E34" s="51"/>
    </row>
    <row r="35" spans="1:5" x14ac:dyDescent="0.25">
      <c r="A35" s="100" t="s">
        <v>519</v>
      </c>
      <c r="B35" s="142">
        <f>SUM(B6:B34)</f>
        <v>3359.06</v>
      </c>
      <c r="E35" s="51"/>
    </row>
    <row r="36" spans="1:5" ht="22.5" customHeight="1" x14ac:dyDescent="0.25">
      <c r="A36" s="100"/>
      <c r="E36" s="51"/>
    </row>
    <row r="37" spans="1:5" x14ac:dyDescent="0.25">
      <c r="A37" s="100"/>
      <c r="E37" s="51"/>
    </row>
    <row r="38" spans="1:5" x14ac:dyDescent="0.25">
      <c r="A38" s="100"/>
      <c r="E38" s="51"/>
    </row>
    <row r="39" spans="1:5" x14ac:dyDescent="0.25">
      <c r="A39" s="100"/>
      <c r="E39" s="51"/>
    </row>
    <row r="40" spans="1:5" x14ac:dyDescent="0.25">
      <c r="A40" s="50"/>
      <c r="E40" s="51"/>
    </row>
    <row r="41" spans="1:5" s="46" customFormat="1" ht="25.5" customHeight="1" x14ac:dyDescent="0.25">
      <c r="A41" s="50"/>
      <c r="B41" s="42"/>
      <c r="C41" s="42"/>
      <c r="D41" s="42"/>
      <c r="E41" s="51"/>
    </row>
    <row r="42" spans="1:5" ht="31" x14ac:dyDescent="0.35">
      <c r="A42" s="75" t="s">
        <v>10</v>
      </c>
      <c r="B42" s="76" t="s">
        <v>25</v>
      </c>
      <c r="C42" s="12"/>
      <c r="D42" s="12"/>
      <c r="E42" s="59"/>
    </row>
    <row r="43" spans="1:5" ht="13" x14ac:dyDescent="0.3">
      <c r="A43" s="55" t="s">
        <v>2</v>
      </c>
      <c r="B43" s="4" t="s">
        <v>28</v>
      </c>
      <c r="C43" s="4"/>
      <c r="D43" s="4"/>
      <c r="E43" s="56"/>
    </row>
    <row r="44" spans="1:5" x14ac:dyDescent="0.25">
      <c r="A44" s="100">
        <v>42244</v>
      </c>
      <c r="B44" s="131">
        <v>63.14</v>
      </c>
      <c r="C44" s="42" t="s">
        <v>507</v>
      </c>
      <c r="D44" s="42" t="s">
        <v>37</v>
      </c>
      <c r="E44" s="51" t="s">
        <v>322</v>
      </c>
    </row>
    <row r="45" spans="1:5" x14ac:dyDescent="0.25">
      <c r="A45" s="100">
        <v>42249</v>
      </c>
      <c r="B45" s="131">
        <v>45.5</v>
      </c>
      <c r="C45" s="47" t="s">
        <v>508</v>
      </c>
      <c r="D45" s="42" t="s">
        <v>151</v>
      </c>
      <c r="E45" s="51" t="s">
        <v>35</v>
      </c>
    </row>
    <row r="46" spans="1:5" x14ac:dyDescent="0.25">
      <c r="A46" s="100">
        <v>42254</v>
      </c>
      <c r="B46" s="131">
        <v>84</v>
      </c>
      <c r="C46" s="47" t="s">
        <v>509</v>
      </c>
      <c r="D46" s="42" t="s">
        <v>37</v>
      </c>
      <c r="E46" s="51" t="s">
        <v>38</v>
      </c>
    </row>
    <row r="47" spans="1:5" x14ac:dyDescent="0.25">
      <c r="A47" s="100">
        <v>42325</v>
      </c>
      <c r="B47" s="131">
        <v>615</v>
      </c>
      <c r="C47" s="42" t="s">
        <v>510</v>
      </c>
      <c r="D47" s="42" t="s">
        <v>511</v>
      </c>
      <c r="E47" s="51" t="s">
        <v>35</v>
      </c>
    </row>
    <row r="48" spans="1:5" x14ac:dyDescent="0.25">
      <c r="A48" s="100">
        <v>42341</v>
      </c>
      <c r="B48" s="131">
        <v>12.6</v>
      </c>
      <c r="C48" s="42" t="s">
        <v>512</v>
      </c>
      <c r="D48" s="42" t="s">
        <v>39</v>
      </c>
      <c r="E48" s="51" t="s">
        <v>35</v>
      </c>
    </row>
    <row r="49" spans="1:5" x14ac:dyDescent="0.25">
      <c r="A49" s="100">
        <v>42318</v>
      </c>
      <c r="B49" s="131">
        <v>12.6</v>
      </c>
      <c r="C49" s="42" t="s">
        <v>512</v>
      </c>
      <c r="D49" s="42" t="s">
        <v>39</v>
      </c>
      <c r="E49" s="51" t="s">
        <v>35</v>
      </c>
    </row>
    <row r="50" spans="1:5" x14ac:dyDescent="0.25">
      <c r="A50" s="100">
        <v>42430</v>
      </c>
      <c r="B50" s="131">
        <v>8.6</v>
      </c>
      <c r="C50" s="42" t="s">
        <v>513</v>
      </c>
      <c r="D50" s="42" t="s">
        <v>39</v>
      </c>
      <c r="E50" s="51" t="s">
        <v>35</v>
      </c>
    </row>
    <row r="51" spans="1:5" x14ac:dyDescent="0.25">
      <c r="A51" s="100">
        <v>42461</v>
      </c>
      <c r="B51" s="131">
        <v>25.92</v>
      </c>
      <c r="C51" s="42" t="s">
        <v>514</v>
      </c>
      <c r="D51" s="42" t="s">
        <v>39</v>
      </c>
      <c r="E51" s="51" t="s">
        <v>35</v>
      </c>
    </row>
    <row r="52" spans="1:5" x14ac:dyDescent="0.25">
      <c r="A52" s="100">
        <v>42473</v>
      </c>
      <c r="B52" s="131">
        <v>85.7</v>
      </c>
      <c r="C52" s="42" t="s">
        <v>515</v>
      </c>
      <c r="D52" s="42" t="s">
        <v>39</v>
      </c>
      <c r="E52" s="51" t="s">
        <v>35</v>
      </c>
    </row>
    <row r="53" spans="1:5" x14ac:dyDescent="0.25">
      <c r="A53" s="100">
        <v>42473</v>
      </c>
      <c r="B53" s="131">
        <v>4</v>
      </c>
      <c r="C53" s="42" t="s">
        <v>168</v>
      </c>
      <c r="D53" s="42" t="s">
        <v>39</v>
      </c>
      <c r="E53" s="51" t="s">
        <v>35</v>
      </c>
    </row>
    <row r="54" spans="1:5" x14ac:dyDescent="0.25">
      <c r="A54" s="100">
        <v>42473</v>
      </c>
      <c r="B54" s="131">
        <v>4.3</v>
      </c>
      <c r="C54" s="42" t="s">
        <v>168</v>
      </c>
      <c r="D54" s="42" t="s">
        <v>39</v>
      </c>
      <c r="E54" s="51" t="s">
        <v>35</v>
      </c>
    </row>
    <row r="55" spans="1:5" x14ac:dyDescent="0.25">
      <c r="A55" s="100">
        <v>42473</v>
      </c>
      <c r="B55" s="131">
        <v>21.2</v>
      </c>
      <c r="C55" s="42" t="s">
        <v>516</v>
      </c>
      <c r="D55" s="42" t="s">
        <v>39</v>
      </c>
      <c r="E55" s="51" t="s">
        <v>35</v>
      </c>
    </row>
    <row r="56" spans="1:5" x14ac:dyDescent="0.25">
      <c r="A56" s="100">
        <v>42475</v>
      </c>
      <c r="B56" s="131">
        <v>13.1</v>
      </c>
      <c r="C56" s="42" t="s">
        <v>517</v>
      </c>
      <c r="D56" s="42" t="s">
        <v>39</v>
      </c>
      <c r="E56" s="51" t="s">
        <v>35</v>
      </c>
    </row>
    <row r="57" spans="1:5" x14ac:dyDescent="0.25">
      <c r="A57" s="100">
        <v>42506</v>
      </c>
      <c r="B57" s="131">
        <v>3.87</v>
      </c>
      <c r="C57" s="42" t="s">
        <v>168</v>
      </c>
      <c r="D57" s="42" t="s">
        <v>39</v>
      </c>
      <c r="E57" s="51" t="s">
        <v>35</v>
      </c>
    </row>
    <row r="58" spans="1:5" x14ac:dyDescent="0.25">
      <c r="A58" s="100">
        <v>42522</v>
      </c>
      <c r="B58" s="131">
        <v>16.899999999999999</v>
      </c>
      <c r="C58" s="42" t="s">
        <v>518</v>
      </c>
      <c r="D58" s="42" t="s">
        <v>39</v>
      </c>
      <c r="E58" s="51" t="s">
        <v>35</v>
      </c>
    </row>
    <row r="59" spans="1:5" x14ac:dyDescent="0.25">
      <c r="A59" s="100"/>
      <c r="E59" s="51"/>
    </row>
    <row r="60" spans="1:5" x14ac:dyDescent="0.25">
      <c r="A60" s="100" t="s">
        <v>519</v>
      </c>
      <c r="B60" s="142">
        <f>SUM(B44:B59)</f>
        <v>1016.4300000000001</v>
      </c>
      <c r="E60" s="51"/>
    </row>
    <row r="61" spans="1:5" x14ac:dyDescent="0.25">
      <c r="A61" s="100"/>
      <c r="E61" s="51"/>
    </row>
    <row r="62" spans="1:5" x14ac:dyDescent="0.25">
      <c r="A62" s="100"/>
      <c r="E62" s="51"/>
    </row>
    <row r="63" spans="1:5" x14ac:dyDescent="0.25">
      <c r="A63" s="100"/>
      <c r="E63" s="51"/>
    </row>
    <row r="64" spans="1:5" s="47" customFormat="1" ht="48" customHeight="1" x14ac:dyDescent="0.25">
      <c r="A64" s="50"/>
      <c r="B64" s="42"/>
      <c r="C64" s="42"/>
      <c r="D64" s="42"/>
      <c r="E64" s="51"/>
    </row>
    <row r="65" spans="1:5" ht="42" x14ac:dyDescent="0.3">
      <c r="A65" s="77" t="s">
        <v>227</v>
      </c>
      <c r="B65" s="132">
        <f>B35+B60</f>
        <v>4375.49</v>
      </c>
      <c r="C65" s="61"/>
      <c r="D65" s="62"/>
      <c r="E65" s="63"/>
    </row>
    <row r="66" spans="1:5" ht="13" x14ac:dyDescent="0.3">
      <c r="A66" s="64"/>
      <c r="B66" s="3" t="s">
        <v>28</v>
      </c>
      <c r="C66" s="65"/>
      <c r="D66" s="65"/>
      <c r="E66" s="66"/>
    </row>
    <row r="67" spans="1:5" x14ac:dyDescent="0.25">
      <c r="A67" s="50"/>
      <c r="E67" s="51"/>
    </row>
    <row r="68" spans="1:5" x14ac:dyDescent="0.25">
      <c r="A68" s="50"/>
      <c r="E68" s="51"/>
    </row>
    <row r="69" spans="1:5" x14ac:dyDescent="0.25">
      <c r="A69" s="50"/>
      <c r="E69" s="51"/>
    </row>
    <row r="70" spans="1:5" x14ac:dyDescent="0.25">
      <c r="A70" s="50"/>
      <c r="E70" s="51"/>
    </row>
    <row r="71" spans="1:5" x14ac:dyDescent="0.25">
      <c r="A71" s="50"/>
      <c r="E71" s="51"/>
    </row>
    <row r="72" spans="1:5" ht="25" x14ac:dyDescent="0.25">
      <c r="A72" s="27" t="s">
        <v>29</v>
      </c>
      <c r="E72" s="51"/>
    </row>
    <row r="73" spans="1:5" x14ac:dyDescent="0.25">
      <c r="A73" s="50"/>
      <c r="E73" s="51"/>
    </row>
    <row r="74" spans="1:5" x14ac:dyDescent="0.25">
      <c r="A74" s="50"/>
      <c r="E74" s="51"/>
    </row>
    <row r="75" spans="1:5" x14ac:dyDescent="0.25">
      <c r="A75" s="50"/>
      <c r="E75" s="51"/>
    </row>
    <row r="76" spans="1:5" x14ac:dyDescent="0.25">
      <c r="A76" s="50"/>
      <c r="E76" s="51"/>
    </row>
    <row r="77" spans="1:5" x14ac:dyDescent="0.25">
      <c r="A77" s="50"/>
      <c r="E77" s="51"/>
    </row>
    <row r="78" spans="1:5" x14ac:dyDescent="0.25">
      <c r="A78" s="52"/>
      <c r="B78" s="38"/>
      <c r="C78" s="38"/>
      <c r="D78" s="38"/>
      <c r="E78" s="53"/>
    </row>
  </sheetData>
  <sheetProtection password="967F" sheet="1" objects="1" scenarios="1"/>
  <mergeCells count="1">
    <mergeCell ref="A3:E3"/>
  </mergeCells>
  <pageMargins left="0.7" right="0.7" top="0.75" bottom="0.75" header="0.3" footer="0.3"/>
  <pageSetup paperSize="9" scale="8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80" zoomScaleNormal="80" workbookViewId="0">
      <selection activeCell="M5" sqref="M5"/>
    </sheetView>
  </sheetViews>
  <sheetFormatPr defaultColWidth="9.1796875" defaultRowHeight="13" x14ac:dyDescent="0.3"/>
  <cols>
    <col min="1" max="1" width="23.81640625" style="78" customWidth="1"/>
    <col min="2" max="2" width="23.1796875" style="78" customWidth="1"/>
    <col min="3" max="3" width="27.453125" style="78" customWidth="1"/>
    <col min="4" max="4" width="27.1796875" style="78" customWidth="1"/>
    <col min="5" max="5" width="28.1796875" style="78" customWidth="1"/>
    <col min="6" max="16384" width="9.1796875" style="83"/>
  </cols>
  <sheetData>
    <row r="1" spans="1:5" ht="34.5" customHeight="1" x14ac:dyDescent="0.3">
      <c r="A1" s="22" t="s">
        <v>31</v>
      </c>
      <c r="B1" s="5"/>
      <c r="C1" s="5"/>
      <c r="D1" s="5"/>
      <c r="E1" s="23"/>
    </row>
    <row r="2" spans="1:5" ht="30" customHeight="1" x14ac:dyDescent="0.3">
      <c r="A2" s="88" t="s">
        <v>23</v>
      </c>
      <c r="B2" s="94"/>
      <c r="C2" s="90" t="s">
        <v>24</v>
      </c>
      <c r="D2" s="106">
        <v>42186</v>
      </c>
      <c r="E2" s="107">
        <v>42551</v>
      </c>
    </row>
    <row r="3" spans="1:5" ht="17.5" x14ac:dyDescent="0.3">
      <c r="A3" s="160" t="s">
        <v>33</v>
      </c>
      <c r="B3" s="161"/>
      <c r="C3" s="161"/>
      <c r="D3" s="161"/>
      <c r="E3" s="162"/>
    </row>
    <row r="4" spans="1:5" ht="20.25" customHeight="1" x14ac:dyDescent="0.35">
      <c r="A4" s="68" t="s">
        <v>16</v>
      </c>
      <c r="B4" s="11"/>
      <c r="C4" s="11"/>
      <c r="D4" s="11"/>
      <c r="E4" s="54"/>
    </row>
    <row r="5" spans="1:5" ht="19.5" customHeight="1" x14ac:dyDescent="0.3">
      <c r="A5" s="57" t="s">
        <v>2</v>
      </c>
      <c r="B5" s="3" t="s">
        <v>17</v>
      </c>
      <c r="C5" s="3" t="s">
        <v>18</v>
      </c>
      <c r="D5" s="3" t="s">
        <v>19</v>
      </c>
      <c r="E5" s="26"/>
    </row>
    <row r="6" spans="1:5" ht="26" x14ac:dyDescent="0.3">
      <c r="A6" s="145">
        <v>42484</v>
      </c>
      <c r="B6" s="78" t="s">
        <v>520</v>
      </c>
      <c r="C6" s="78" t="s">
        <v>521</v>
      </c>
      <c r="D6" s="133">
        <v>100</v>
      </c>
      <c r="E6" s="80" t="s">
        <v>522</v>
      </c>
    </row>
    <row r="7" spans="1:5" ht="26" x14ac:dyDescent="0.3">
      <c r="A7" s="145">
        <v>42484</v>
      </c>
      <c r="B7" s="78" t="s">
        <v>523</v>
      </c>
      <c r="C7" s="78" t="s">
        <v>521</v>
      </c>
      <c r="D7" s="133">
        <v>60</v>
      </c>
      <c r="E7" s="80" t="s">
        <v>522</v>
      </c>
    </row>
    <row r="8" spans="1:5" ht="26" x14ac:dyDescent="0.3">
      <c r="A8" s="145">
        <v>42470</v>
      </c>
      <c r="B8" s="78" t="s">
        <v>524</v>
      </c>
      <c r="C8" s="78" t="s">
        <v>525</v>
      </c>
      <c r="D8" s="133">
        <v>80</v>
      </c>
      <c r="E8" s="80" t="s">
        <v>526</v>
      </c>
    </row>
    <row r="9" spans="1:5" x14ac:dyDescent="0.3">
      <c r="A9" s="79"/>
      <c r="E9" s="80"/>
    </row>
    <row r="10" spans="1:5" x14ac:dyDescent="0.3">
      <c r="A10" s="79" t="s">
        <v>519</v>
      </c>
      <c r="D10" s="146">
        <f>SUM(D6:D9)</f>
        <v>240</v>
      </c>
      <c r="E10" s="80"/>
    </row>
    <row r="11" spans="1:5" x14ac:dyDescent="0.3">
      <c r="A11" s="79"/>
      <c r="E11" s="80"/>
    </row>
    <row r="12" spans="1:5" s="84" customFormat="1" ht="27" customHeight="1" x14ac:dyDescent="0.35">
      <c r="A12" s="72" t="s">
        <v>20</v>
      </c>
      <c r="B12" s="13"/>
      <c r="C12" s="13"/>
      <c r="D12" s="13"/>
      <c r="E12" s="58"/>
    </row>
    <row r="13" spans="1:5" x14ac:dyDescent="0.3">
      <c r="A13" s="57" t="s">
        <v>2</v>
      </c>
      <c r="B13" s="3" t="s">
        <v>17</v>
      </c>
      <c r="C13" s="3" t="s">
        <v>21</v>
      </c>
      <c r="D13" s="3" t="s">
        <v>22</v>
      </c>
      <c r="E13" s="26"/>
    </row>
    <row r="14" spans="1:5" x14ac:dyDescent="0.3">
      <c r="A14" s="79"/>
      <c r="E14" s="80"/>
    </row>
    <row r="15" spans="1:5" x14ac:dyDescent="0.3">
      <c r="A15" s="79"/>
      <c r="E15" s="80"/>
    </row>
    <row r="16" spans="1:5" x14ac:dyDescent="0.3">
      <c r="A16" s="79"/>
      <c r="E16" s="80"/>
    </row>
    <row r="17" spans="1:5" x14ac:dyDescent="0.3">
      <c r="A17" s="79"/>
      <c r="E17" s="80"/>
    </row>
    <row r="18" spans="1:5" x14ac:dyDescent="0.3">
      <c r="A18" s="79"/>
      <c r="E18" s="80"/>
    </row>
    <row r="19" spans="1:5" x14ac:dyDescent="0.3">
      <c r="A19" s="79"/>
      <c r="E19" s="80"/>
    </row>
    <row r="20" spans="1:5" ht="104" x14ac:dyDescent="0.3">
      <c r="A20" s="79" t="s">
        <v>34</v>
      </c>
      <c r="E20" s="80"/>
    </row>
    <row r="21" spans="1:5" x14ac:dyDescent="0.3">
      <c r="A21" s="79"/>
      <c r="E21" s="80"/>
    </row>
    <row r="22" spans="1:5" ht="42" x14ac:dyDescent="0.3">
      <c r="A22" s="77" t="s">
        <v>527</v>
      </c>
      <c r="B22" s="60"/>
      <c r="C22" s="61"/>
      <c r="D22" s="147">
        <f>D10</f>
        <v>240</v>
      </c>
      <c r="E22" s="63"/>
    </row>
    <row r="23" spans="1:5" x14ac:dyDescent="0.3">
      <c r="A23" s="64"/>
      <c r="B23" s="3" t="s">
        <v>28</v>
      </c>
      <c r="C23" s="65"/>
      <c r="D23" s="65"/>
      <c r="E23" s="66"/>
    </row>
    <row r="24" spans="1:5" x14ac:dyDescent="0.3">
      <c r="A24" s="79"/>
      <c r="E24" s="80"/>
    </row>
    <row r="25" spans="1:5" x14ac:dyDescent="0.3">
      <c r="A25" s="79"/>
      <c r="E25" s="80"/>
    </row>
    <row r="26" spans="1:5" x14ac:dyDescent="0.3">
      <c r="A26" s="81"/>
      <c r="B26" s="67"/>
      <c r="C26" s="67"/>
      <c r="D26" s="67"/>
      <c r="E26" s="82"/>
    </row>
    <row r="29" spans="1:5" ht="25" x14ac:dyDescent="0.3">
      <c r="A29" s="27" t="s">
        <v>29</v>
      </c>
    </row>
  </sheetData>
  <sheetProtection password="967F" sheet="1" objects="1" scenarios="1"/>
  <mergeCells count="1">
    <mergeCell ref="A3:E3"/>
  </mergeCells>
  <printOptions gridLines="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workbookViewId="0">
      <selection activeCell="B26" sqref="B26"/>
    </sheetView>
  </sheetViews>
  <sheetFormatPr defaultColWidth="9.1796875" defaultRowHeight="12.5" x14ac:dyDescent="0.25"/>
  <cols>
    <col min="1" max="1" width="23.81640625" style="39" customWidth="1"/>
    <col min="2" max="2" width="23.1796875" style="39" customWidth="1"/>
    <col min="3" max="3" width="46.81640625" style="39" customWidth="1"/>
    <col min="4" max="4" width="27.1796875" style="39" customWidth="1"/>
    <col min="5" max="5" width="28.1796875" style="39" customWidth="1"/>
    <col min="6" max="16384" width="9.1796875" style="40"/>
  </cols>
  <sheetData>
    <row r="1" spans="1:5" ht="39.75" customHeight="1" x14ac:dyDescent="0.25">
      <c r="A1" s="93" t="s">
        <v>31</v>
      </c>
      <c r="B1" s="87" t="s">
        <v>225</v>
      </c>
      <c r="C1" s="87"/>
      <c r="D1" s="48"/>
      <c r="E1" s="49"/>
    </row>
    <row r="2" spans="1:5" ht="29.25" customHeight="1" x14ac:dyDescent="0.3">
      <c r="A2" s="91" t="s">
        <v>23</v>
      </c>
      <c r="B2" s="92" t="s">
        <v>317</v>
      </c>
      <c r="C2" s="91" t="s">
        <v>24</v>
      </c>
      <c r="D2" s="108">
        <v>42186</v>
      </c>
      <c r="E2" s="109">
        <v>42551</v>
      </c>
    </row>
    <row r="3" spans="1:5" ht="29.25" customHeight="1" x14ac:dyDescent="0.25">
      <c r="A3" s="163" t="s">
        <v>13</v>
      </c>
      <c r="B3" s="164"/>
      <c r="C3" s="164"/>
      <c r="D3" s="164"/>
      <c r="E3" s="165"/>
    </row>
    <row r="4" spans="1:5" ht="39.75" customHeight="1" x14ac:dyDescent="0.35">
      <c r="A4" s="68" t="s">
        <v>13</v>
      </c>
      <c r="B4" s="69" t="s">
        <v>1</v>
      </c>
      <c r="C4" s="11"/>
      <c r="D4" s="11"/>
      <c r="E4" s="54"/>
    </row>
    <row r="5" spans="1:5" ht="26" x14ac:dyDescent="0.3">
      <c r="A5" s="57" t="s">
        <v>2</v>
      </c>
      <c r="B5" s="3" t="s">
        <v>3</v>
      </c>
      <c r="C5" s="3" t="s">
        <v>14</v>
      </c>
      <c r="D5" s="3"/>
      <c r="E5" s="26" t="s">
        <v>15</v>
      </c>
    </row>
    <row r="6" spans="1:5" x14ac:dyDescent="0.25">
      <c r="A6" s="148">
        <v>42255</v>
      </c>
      <c r="B6" s="150">
        <v>280</v>
      </c>
      <c r="C6" s="110" t="s">
        <v>528</v>
      </c>
      <c r="D6" s="110" t="s">
        <v>529</v>
      </c>
      <c r="E6" s="149" t="s">
        <v>358</v>
      </c>
    </row>
    <row r="7" spans="1:5" x14ac:dyDescent="0.25">
      <c r="A7" s="148">
        <v>42266</v>
      </c>
      <c r="B7" s="150">
        <v>23.43</v>
      </c>
      <c r="C7" s="110" t="s">
        <v>530</v>
      </c>
      <c r="D7" s="110" t="s">
        <v>13</v>
      </c>
      <c r="E7" s="149" t="s">
        <v>325</v>
      </c>
    </row>
    <row r="8" spans="1:5" x14ac:dyDescent="0.25">
      <c r="A8" s="148">
        <v>42275</v>
      </c>
      <c r="B8" s="150">
        <v>97</v>
      </c>
      <c r="C8" s="110" t="s">
        <v>531</v>
      </c>
      <c r="D8" s="110" t="s">
        <v>13</v>
      </c>
      <c r="E8" s="149" t="s">
        <v>358</v>
      </c>
    </row>
    <row r="9" spans="1:5" x14ac:dyDescent="0.25">
      <c r="A9" s="148">
        <v>42282</v>
      </c>
      <c r="B9" s="150">
        <v>282.95999999999998</v>
      </c>
      <c r="C9" s="110" t="s">
        <v>532</v>
      </c>
      <c r="D9" s="110" t="s">
        <v>13</v>
      </c>
      <c r="E9" s="149" t="s">
        <v>358</v>
      </c>
    </row>
    <row r="10" spans="1:5" x14ac:dyDescent="0.25">
      <c r="A10" s="148">
        <v>42317</v>
      </c>
      <c r="B10" s="150">
        <v>695.75</v>
      </c>
      <c r="C10" s="110" t="s">
        <v>533</v>
      </c>
      <c r="D10" s="110" t="s">
        <v>13</v>
      </c>
      <c r="E10" s="149" t="s">
        <v>358</v>
      </c>
    </row>
    <row r="11" spans="1:5" x14ac:dyDescent="0.25">
      <c r="A11" s="148">
        <v>42356</v>
      </c>
      <c r="B11" s="150">
        <v>113</v>
      </c>
      <c r="C11" s="110" t="s">
        <v>534</v>
      </c>
      <c r="D11" s="110" t="s">
        <v>13</v>
      </c>
      <c r="E11" s="149" t="s">
        <v>97</v>
      </c>
    </row>
    <row r="12" spans="1:5" ht="25" x14ac:dyDescent="0.25">
      <c r="A12" s="148">
        <v>42430</v>
      </c>
      <c r="B12" s="150">
        <v>154.30000000000001</v>
      </c>
      <c r="C12" s="110" t="s">
        <v>535</v>
      </c>
      <c r="D12" s="110" t="s">
        <v>13</v>
      </c>
      <c r="E12" s="149" t="s">
        <v>358</v>
      </c>
    </row>
    <row r="13" spans="1:5" ht="25" x14ac:dyDescent="0.25">
      <c r="A13" s="100">
        <v>42438</v>
      </c>
      <c r="B13" s="131">
        <v>326.5</v>
      </c>
      <c r="C13" s="42" t="s">
        <v>536</v>
      </c>
      <c r="D13" s="42" t="s">
        <v>37</v>
      </c>
      <c r="E13" s="51" t="s">
        <v>358</v>
      </c>
    </row>
    <row r="14" spans="1:5" x14ac:dyDescent="0.25">
      <c r="A14" s="50"/>
      <c r="B14" s="42"/>
      <c r="C14" s="42"/>
      <c r="D14" s="42"/>
      <c r="E14" s="51"/>
    </row>
    <row r="15" spans="1:5" x14ac:dyDescent="0.25">
      <c r="A15" s="50" t="s">
        <v>519</v>
      </c>
      <c r="B15" s="142">
        <f>SUM(B6:B14)</f>
        <v>1972.9399999999998</v>
      </c>
      <c r="C15" s="42"/>
      <c r="D15" s="42"/>
      <c r="E15" s="51"/>
    </row>
    <row r="16" spans="1:5" x14ac:dyDescent="0.25">
      <c r="A16" s="50"/>
      <c r="B16" s="42"/>
      <c r="C16" s="42"/>
      <c r="D16" s="42"/>
      <c r="E16" s="51"/>
    </row>
    <row r="17" spans="1:5" x14ac:dyDescent="0.25">
      <c r="A17" s="50"/>
      <c r="B17" s="42"/>
      <c r="C17" s="42"/>
      <c r="D17" s="42"/>
      <c r="E17" s="51"/>
    </row>
    <row r="18" spans="1:5" ht="31" x14ac:dyDescent="0.35">
      <c r="A18" s="68" t="s">
        <v>13</v>
      </c>
      <c r="B18" s="69" t="s">
        <v>25</v>
      </c>
      <c r="C18" s="11"/>
      <c r="D18" s="11"/>
      <c r="E18" s="54"/>
    </row>
    <row r="19" spans="1:5" ht="15" customHeight="1" x14ac:dyDescent="0.3">
      <c r="A19" s="57" t="s">
        <v>2</v>
      </c>
      <c r="B19" s="3" t="s">
        <v>3</v>
      </c>
      <c r="C19" s="3"/>
      <c r="D19" s="3"/>
      <c r="E19" s="26"/>
    </row>
    <row r="20" spans="1:5" x14ac:dyDescent="0.25">
      <c r="A20" s="50"/>
      <c r="B20" s="42"/>
      <c r="C20" s="42"/>
      <c r="D20" s="42"/>
      <c r="E20" s="51"/>
    </row>
    <row r="21" spans="1:5" x14ac:dyDescent="0.25">
      <c r="A21" s="50"/>
      <c r="B21" s="42"/>
      <c r="C21" s="42"/>
      <c r="D21" s="42"/>
      <c r="E21" s="51"/>
    </row>
    <row r="22" spans="1:5" x14ac:dyDescent="0.25">
      <c r="A22" s="50"/>
      <c r="B22" s="42"/>
      <c r="C22" s="42"/>
      <c r="D22" s="42"/>
      <c r="E22" s="51"/>
    </row>
    <row r="23" spans="1:5" x14ac:dyDescent="0.25">
      <c r="A23" s="50"/>
      <c r="B23" s="42"/>
      <c r="C23" s="42"/>
      <c r="D23" s="42"/>
      <c r="E23" s="51"/>
    </row>
    <row r="24" spans="1:5" x14ac:dyDescent="0.25">
      <c r="A24" s="50"/>
      <c r="B24" s="42"/>
      <c r="C24" s="42"/>
      <c r="D24" s="42"/>
      <c r="E24" s="51"/>
    </row>
    <row r="25" spans="1:5" ht="28" x14ac:dyDescent="0.3">
      <c r="A25" s="86" t="s">
        <v>229</v>
      </c>
      <c r="B25" s="151">
        <f>B15</f>
        <v>1972.9399999999998</v>
      </c>
      <c r="C25" s="44"/>
      <c r="D25" s="45"/>
      <c r="E25" s="85"/>
    </row>
    <row r="26" spans="1:5" x14ac:dyDescent="0.25">
      <c r="A26" s="50"/>
      <c r="B26" s="15" t="s">
        <v>28</v>
      </c>
      <c r="C26" s="42"/>
      <c r="D26" s="42"/>
      <c r="E26" s="51"/>
    </row>
    <row r="27" spans="1:5" x14ac:dyDescent="0.25">
      <c r="A27" s="50"/>
      <c r="B27" s="42"/>
      <c r="C27" s="42"/>
      <c r="D27" s="42"/>
      <c r="E27" s="51"/>
    </row>
    <row r="28" spans="1:5" x14ac:dyDescent="0.25">
      <c r="A28" s="50"/>
      <c r="B28" s="42"/>
      <c r="C28" s="42"/>
      <c r="D28" s="42"/>
      <c r="E28" s="51"/>
    </row>
    <row r="29" spans="1:5" x14ac:dyDescent="0.25">
      <c r="A29" s="50"/>
      <c r="B29" s="42"/>
      <c r="C29" s="42"/>
      <c r="D29" s="42"/>
      <c r="E29" s="51"/>
    </row>
    <row r="30" spans="1:5" x14ac:dyDescent="0.25">
      <c r="A30" s="50"/>
      <c r="B30" s="42"/>
      <c r="C30" s="42"/>
      <c r="D30" s="42"/>
      <c r="E30" s="51"/>
    </row>
    <row r="31" spans="1:5" x14ac:dyDescent="0.25">
      <c r="A31" s="50"/>
      <c r="B31" s="42"/>
      <c r="C31" s="42"/>
      <c r="D31" s="42"/>
      <c r="E31" s="51"/>
    </row>
    <row r="32" spans="1:5" x14ac:dyDescent="0.25">
      <c r="A32" s="50"/>
      <c r="B32" s="42"/>
      <c r="C32" s="42"/>
      <c r="D32" s="42"/>
      <c r="E32" s="51"/>
    </row>
    <row r="33" spans="1:5" ht="25" x14ac:dyDescent="0.25">
      <c r="A33" s="27" t="s">
        <v>29</v>
      </c>
      <c r="B33" s="42"/>
      <c r="C33" s="42"/>
      <c r="D33" s="42"/>
      <c r="E33" s="51"/>
    </row>
    <row r="34" spans="1:5" x14ac:dyDescent="0.25">
      <c r="A34" s="50"/>
      <c r="B34" s="42"/>
      <c r="C34" s="42"/>
      <c r="D34" s="42"/>
      <c r="E34" s="51"/>
    </row>
    <row r="35" spans="1:5" x14ac:dyDescent="0.25">
      <c r="A35" s="50"/>
      <c r="B35" s="42"/>
      <c r="C35" s="42"/>
      <c r="D35" s="42"/>
      <c r="E35" s="51"/>
    </row>
    <row r="36" spans="1:5" x14ac:dyDescent="0.25">
      <c r="A36" s="50"/>
      <c r="B36" s="42"/>
      <c r="C36" s="42"/>
      <c r="D36" s="42"/>
      <c r="E36" s="51"/>
    </row>
    <row r="37" spans="1:5" x14ac:dyDescent="0.25">
      <c r="A37" s="50"/>
      <c r="B37" s="42"/>
      <c r="C37" s="42"/>
      <c r="D37" s="42"/>
      <c r="E37" s="51"/>
    </row>
    <row r="38" spans="1:5" x14ac:dyDescent="0.25">
      <c r="A38" s="52"/>
      <c r="B38" s="38"/>
      <c r="C38" s="38"/>
      <c r="D38" s="38"/>
      <c r="E38" s="53"/>
    </row>
  </sheetData>
  <sheetProtection password="967F" sheet="1" objects="1" scenarios="1"/>
  <mergeCells count="1">
    <mergeCell ref="A3:E3"/>
  </mergeCells>
  <printOptions gridLines="1"/>
  <pageMargins left="0.70866141732283472" right="0.70866141732283472" top="0.74803149606299213" bottom="0.74803149606299213" header="0.31496062992125984" footer="0.31496062992125984"/>
  <pageSetup paperSize="9" scale="8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6"/>
  <sheetViews>
    <sheetView zoomScale="80" zoomScaleNormal="80" workbookViewId="0">
      <selection activeCell="B313" sqref="B313"/>
    </sheetView>
  </sheetViews>
  <sheetFormatPr defaultColWidth="9.1796875" defaultRowHeight="12.5" x14ac:dyDescent="0.25"/>
  <cols>
    <col min="1" max="1" width="23.81640625" style="16" customWidth="1"/>
    <col min="2" max="2" width="23.1796875" style="2" customWidth="1"/>
    <col min="3" max="3" width="72.453125" style="2" bestFit="1" customWidth="1"/>
    <col min="4" max="4" width="27.1796875" style="2" customWidth="1"/>
    <col min="5" max="5" width="28.1796875" style="2" customWidth="1"/>
    <col min="6" max="16384" width="9.1796875" style="2"/>
  </cols>
  <sheetData>
    <row r="1" spans="1:5" s="7" customFormat="1" ht="36" customHeight="1" x14ac:dyDescent="0.3">
      <c r="A1" s="96" t="s">
        <v>31</v>
      </c>
      <c r="B1" s="89" t="s">
        <v>225</v>
      </c>
      <c r="C1" s="97"/>
      <c r="D1" s="97"/>
      <c r="E1" s="89"/>
    </row>
    <row r="2" spans="1:5" s="7" customFormat="1" ht="35.25" customHeight="1" x14ac:dyDescent="0.3">
      <c r="A2" s="91" t="s">
        <v>23</v>
      </c>
      <c r="B2" s="98" t="s">
        <v>40</v>
      </c>
      <c r="C2" s="91" t="s">
        <v>24</v>
      </c>
      <c r="D2" s="99">
        <v>42186</v>
      </c>
      <c r="E2" s="99">
        <v>42551</v>
      </c>
    </row>
    <row r="3" spans="1:5" s="7" customFormat="1" ht="35.25" customHeight="1" x14ac:dyDescent="0.3">
      <c r="A3" s="154" t="s">
        <v>30</v>
      </c>
      <c r="B3" s="155"/>
      <c r="C3" s="155"/>
      <c r="D3" s="155"/>
      <c r="E3" s="156"/>
    </row>
    <row r="4" spans="1:5" s="8" customFormat="1" ht="31" x14ac:dyDescent="0.35">
      <c r="A4" s="70" t="s">
        <v>0</v>
      </c>
      <c r="B4" s="71" t="s">
        <v>1</v>
      </c>
      <c r="C4" s="9"/>
      <c r="D4" s="9"/>
      <c r="E4" s="24"/>
    </row>
    <row r="5" spans="1:5" s="7" customFormat="1" ht="26" x14ac:dyDescent="0.3">
      <c r="A5" s="25" t="s">
        <v>2</v>
      </c>
      <c r="B5" s="3" t="s">
        <v>28</v>
      </c>
      <c r="C5" s="3" t="s">
        <v>27</v>
      </c>
      <c r="D5" s="3" t="s">
        <v>26</v>
      </c>
      <c r="E5" s="26" t="s">
        <v>5</v>
      </c>
    </row>
    <row r="6" spans="1:5" s="110" customFormat="1" ht="25.5" x14ac:dyDescent="0.3">
      <c r="A6" s="125">
        <v>42432</v>
      </c>
      <c r="B6" s="110">
        <v>21.51</v>
      </c>
      <c r="C6" s="110" t="s">
        <v>234</v>
      </c>
      <c r="D6" s="7" t="s">
        <v>13</v>
      </c>
      <c r="E6" s="103" t="s">
        <v>179</v>
      </c>
    </row>
    <row r="7" spans="1:5" ht="13" x14ac:dyDescent="0.3">
      <c r="A7" s="126">
        <v>42448</v>
      </c>
      <c r="B7" s="127">
        <v>12.8</v>
      </c>
      <c r="C7" s="127" t="s">
        <v>191</v>
      </c>
      <c r="D7" s="7" t="s">
        <v>36</v>
      </c>
      <c r="E7" s="103" t="s">
        <v>179</v>
      </c>
    </row>
    <row r="8" spans="1:5" ht="13" x14ac:dyDescent="0.3">
      <c r="A8" s="126">
        <v>42446</v>
      </c>
      <c r="B8" s="127">
        <v>60.34</v>
      </c>
      <c r="C8" s="127" t="s">
        <v>192</v>
      </c>
      <c r="D8" s="7" t="s">
        <v>36</v>
      </c>
      <c r="E8" s="103" t="s">
        <v>179</v>
      </c>
    </row>
    <row r="9" spans="1:5" ht="13" x14ac:dyDescent="0.3">
      <c r="A9" s="126">
        <v>42448</v>
      </c>
      <c r="B9" s="127">
        <v>52.57</v>
      </c>
      <c r="C9" s="127" t="s">
        <v>193</v>
      </c>
      <c r="D9" s="7" t="s">
        <v>36</v>
      </c>
      <c r="E9" s="103" t="s">
        <v>179</v>
      </c>
    </row>
    <row r="10" spans="1:5" ht="13" x14ac:dyDescent="0.3">
      <c r="A10" s="126">
        <v>42447</v>
      </c>
      <c r="B10" s="127">
        <v>48.27</v>
      </c>
      <c r="C10" s="127" t="s">
        <v>194</v>
      </c>
      <c r="D10" s="7" t="s">
        <v>36</v>
      </c>
      <c r="E10" s="103" t="s">
        <v>179</v>
      </c>
    </row>
    <row r="11" spans="1:5" ht="12" customHeight="1" x14ac:dyDescent="0.3">
      <c r="A11" s="126">
        <v>42447</v>
      </c>
      <c r="B11" s="127">
        <v>49.17</v>
      </c>
      <c r="C11" s="127" t="s">
        <v>196</v>
      </c>
      <c r="D11" s="7" t="s">
        <v>36</v>
      </c>
      <c r="E11" s="103" t="s">
        <v>179</v>
      </c>
    </row>
    <row r="12" spans="1:5" s="8" customFormat="1" ht="15.5" x14ac:dyDescent="0.35">
      <c r="A12" s="126">
        <v>42449</v>
      </c>
      <c r="B12" s="127">
        <v>45.1</v>
      </c>
      <c r="C12" s="127" t="s">
        <v>198</v>
      </c>
      <c r="D12" s="7" t="s">
        <v>36</v>
      </c>
      <c r="E12" s="103" t="s">
        <v>179</v>
      </c>
    </row>
    <row r="13" spans="1:5" s="7" customFormat="1" ht="13" x14ac:dyDescent="0.3">
      <c r="A13" s="126">
        <v>42450</v>
      </c>
      <c r="B13" s="127">
        <v>70.92</v>
      </c>
      <c r="C13" s="127" t="s">
        <v>235</v>
      </c>
      <c r="D13" s="7" t="s">
        <v>232</v>
      </c>
      <c r="E13" s="103" t="s">
        <v>179</v>
      </c>
    </row>
    <row r="14" spans="1:5" ht="37.5" x14ac:dyDescent="0.25">
      <c r="A14" s="111">
        <v>42512</v>
      </c>
      <c r="B14" s="15">
        <v>37.89</v>
      </c>
      <c r="C14" s="15" t="s">
        <v>236</v>
      </c>
      <c r="D14" s="15" t="s">
        <v>237</v>
      </c>
      <c r="E14" s="28" t="s">
        <v>238</v>
      </c>
    </row>
    <row r="15" spans="1:5" ht="37.5" x14ac:dyDescent="0.25">
      <c r="A15" s="111">
        <v>42512</v>
      </c>
      <c r="B15" s="15">
        <v>189.45</v>
      </c>
      <c r="C15" s="15" t="s">
        <v>239</v>
      </c>
      <c r="D15" s="15" t="s">
        <v>237</v>
      </c>
      <c r="E15" s="28" t="s">
        <v>238</v>
      </c>
    </row>
    <row r="16" spans="1:5" ht="37.5" x14ac:dyDescent="0.25">
      <c r="A16" s="111">
        <v>42513</v>
      </c>
      <c r="B16" s="15">
        <v>37.89</v>
      </c>
      <c r="C16" s="15" t="s">
        <v>240</v>
      </c>
      <c r="D16" s="15" t="s">
        <v>237</v>
      </c>
      <c r="E16" s="28" t="s">
        <v>238</v>
      </c>
    </row>
    <row r="17" spans="1:5" x14ac:dyDescent="0.25">
      <c r="A17" s="111"/>
      <c r="B17" s="15"/>
      <c r="C17" s="15"/>
      <c r="D17" s="15"/>
      <c r="E17" s="28"/>
    </row>
    <row r="18" spans="1:5" x14ac:dyDescent="0.25">
      <c r="A18" s="111" t="s">
        <v>519</v>
      </c>
      <c r="B18" s="15">
        <f>SUM(B6:B17)</f>
        <v>625.91</v>
      </c>
      <c r="C18" s="15"/>
      <c r="D18" s="15"/>
      <c r="E18" s="28"/>
    </row>
    <row r="19" spans="1:5" x14ac:dyDescent="0.25">
      <c r="A19" s="27"/>
      <c r="B19" s="15"/>
      <c r="C19" s="15"/>
      <c r="D19" s="15"/>
      <c r="E19" s="28"/>
    </row>
    <row r="20" spans="1:5" ht="31" x14ac:dyDescent="0.35">
      <c r="A20" s="68" t="s">
        <v>0</v>
      </c>
      <c r="B20" s="69" t="s">
        <v>25</v>
      </c>
      <c r="C20" s="121"/>
      <c r="D20" s="10"/>
      <c r="E20" s="29"/>
    </row>
    <row r="21" spans="1:5" ht="13" x14ac:dyDescent="0.3">
      <c r="A21" s="25" t="s">
        <v>2</v>
      </c>
      <c r="B21" s="3" t="s">
        <v>28</v>
      </c>
      <c r="C21" s="3"/>
      <c r="D21" s="3"/>
      <c r="E21" s="26"/>
    </row>
    <row r="22" spans="1:5" x14ac:dyDescent="0.25">
      <c r="A22" s="126">
        <v>42441</v>
      </c>
      <c r="B22" s="130">
        <v>139.9</v>
      </c>
      <c r="C22" s="127" t="s">
        <v>275</v>
      </c>
      <c r="D22" s="127" t="s">
        <v>242</v>
      </c>
      <c r="E22" s="112" t="s">
        <v>285</v>
      </c>
    </row>
    <row r="23" spans="1:5" x14ac:dyDescent="0.25">
      <c r="A23" s="126">
        <v>42441</v>
      </c>
      <c r="B23" s="130">
        <v>412.91</v>
      </c>
      <c r="C23" s="127" t="s">
        <v>276</v>
      </c>
      <c r="D23" s="127" t="s">
        <v>243</v>
      </c>
      <c r="E23" s="112" t="s">
        <v>263</v>
      </c>
    </row>
    <row r="24" spans="1:5" x14ac:dyDescent="0.25">
      <c r="A24" s="126">
        <v>42441</v>
      </c>
      <c r="B24" s="130">
        <v>992.79</v>
      </c>
      <c r="C24" s="127" t="s">
        <v>277</v>
      </c>
      <c r="D24" s="127" t="s">
        <v>243</v>
      </c>
      <c r="E24" s="112" t="s">
        <v>286</v>
      </c>
    </row>
    <row r="25" spans="1:5" x14ac:dyDescent="0.25">
      <c r="A25" s="126">
        <v>42441</v>
      </c>
      <c r="B25" s="130">
        <v>40</v>
      </c>
      <c r="C25" s="127" t="s">
        <v>278</v>
      </c>
      <c r="D25" s="127" t="s">
        <v>242</v>
      </c>
      <c r="E25" s="112" t="s">
        <v>285</v>
      </c>
    </row>
    <row r="26" spans="1:5" x14ac:dyDescent="0.25">
      <c r="A26" s="126">
        <v>42441</v>
      </c>
      <c r="B26" s="130">
        <v>2869.28</v>
      </c>
      <c r="C26" s="127" t="s">
        <v>279</v>
      </c>
      <c r="D26" s="127" t="s">
        <v>244</v>
      </c>
      <c r="E26" s="112" t="s">
        <v>285</v>
      </c>
    </row>
    <row r="27" spans="1:5" x14ac:dyDescent="0.25">
      <c r="A27" s="126">
        <v>42441</v>
      </c>
      <c r="B27" s="130">
        <v>14.5</v>
      </c>
      <c r="C27" s="127" t="s">
        <v>280</v>
      </c>
      <c r="D27" s="127" t="s">
        <v>242</v>
      </c>
      <c r="E27" s="112" t="s">
        <v>285</v>
      </c>
    </row>
    <row r="28" spans="1:5" x14ac:dyDescent="0.25">
      <c r="A28" s="126">
        <v>42441</v>
      </c>
      <c r="B28" s="130">
        <v>0.5</v>
      </c>
      <c r="C28" s="127" t="s">
        <v>279</v>
      </c>
      <c r="D28" s="127" t="s">
        <v>242</v>
      </c>
      <c r="E28" s="112" t="s">
        <v>285</v>
      </c>
    </row>
    <row r="29" spans="1:5" x14ac:dyDescent="0.25">
      <c r="A29" s="126">
        <v>42441</v>
      </c>
      <c r="B29" s="130">
        <v>11.5</v>
      </c>
      <c r="C29" s="127" t="s">
        <v>258</v>
      </c>
      <c r="D29" s="127" t="s">
        <v>242</v>
      </c>
      <c r="E29" s="112" t="s">
        <v>285</v>
      </c>
    </row>
    <row r="30" spans="1:5" x14ac:dyDescent="0.25">
      <c r="A30" s="126">
        <v>42441</v>
      </c>
      <c r="B30" s="130">
        <v>8.0500000000000007</v>
      </c>
      <c r="C30" s="127" t="s">
        <v>281</v>
      </c>
      <c r="D30" s="127" t="s">
        <v>242</v>
      </c>
      <c r="E30" s="112" t="s">
        <v>285</v>
      </c>
    </row>
    <row r="31" spans="1:5" x14ac:dyDescent="0.25">
      <c r="A31" s="126">
        <v>42441</v>
      </c>
      <c r="B31" s="130">
        <v>27</v>
      </c>
      <c r="C31" s="127" t="s">
        <v>281</v>
      </c>
      <c r="D31" s="127" t="s">
        <v>244</v>
      </c>
      <c r="E31" s="112" t="s">
        <v>285</v>
      </c>
    </row>
    <row r="32" spans="1:5" x14ac:dyDescent="0.25">
      <c r="A32" s="126">
        <v>42441</v>
      </c>
      <c r="B32" s="130">
        <v>135.44999999999999</v>
      </c>
      <c r="C32" s="127" t="s">
        <v>281</v>
      </c>
      <c r="D32" s="127" t="s">
        <v>244</v>
      </c>
      <c r="E32" s="112" t="s">
        <v>285</v>
      </c>
    </row>
    <row r="33" spans="1:5" x14ac:dyDescent="0.25">
      <c r="A33" s="126">
        <v>42441</v>
      </c>
      <c r="B33" s="130">
        <v>0.57999999999999996</v>
      </c>
      <c r="C33" s="127" t="s">
        <v>281</v>
      </c>
      <c r="D33" s="127" t="s">
        <v>242</v>
      </c>
      <c r="E33" s="112" t="s">
        <v>285</v>
      </c>
    </row>
    <row r="34" spans="1:5" x14ac:dyDescent="0.25">
      <c r="A34" s="126">
        <v>42441</v>
      </c>
      <c r="B34" s="130">
        <v>0.57999999999999996</v>
      </c>
      <c r="C34" s="127" t="s">
        <v>281</v>
      </c>
      <c r="D34" s="127" t="s">
        <v>242</v>
      </c>
      <c r="E34" s="112" t="s">
        <v>285</v>
      </c>
    </row>
    <row r="35" spans="1:5" x14ac:dyDescent="0.25">
      <c r="A35" s="126">
        <v>42511</v>
      </c>
      <c r="B35" s="130">
        <v>40</v>
      </c>
      <c r="C35" s="127" t="s">
        <v>282</v>
      </c>
      <c r="D35" s="127" t="s">
        <v>242</v>
      </c>
      <c r="E35" s="112" t="s">
        <v>288</v>
      </c>
    </row>
    <row r="36" spans="1:5" x14ac:dyDescent="0.25">
      <c r="A36" s="126">
        <v>42511</v>
      </c>
      <c r="B36" s="130">
        <v>40</v>
      </c>
      <c r="C36" s="127" t="s">
        <v>283</v>
      </c>
      <c r="D36" s="127" t="s">
        <v>242</v>
      </c>
      <c r="E36" s="112" t="s">
        <v>288</v>
      </c>
    </row>
    <row r="37" spans="1:5" x14ac:dyDescent="0.25">
      <c r="A37" s="126">
        <v>42511</v>
      </c>
      <c r="B37" s="130">
        <v>186.71</v>
      </c>
      <c r="C37" s="127" t="s">
        <v>283</v>
      </c>
      <c r="D37" s="127" t="s">
        <v>244</v>
      </c>
      <c r="E37" s="112" t="s">
        <v>288</v>
      </c>
    </row>
    <row r="38" spans="1:5" x14ac:dyDescent="0.25">
      <c r="A38" s="126">
        <v>42511</v>
      </c>
      <c r="B38" s="130">
        <v>839.24</v>
      </c>
      <c r="C38" s="127" t="s">
        <v>283</v>
      </c>
      <c r="D38" s="127" t="s">
        <v>244</v>
      </c>
      <c r="E38" s="112" t="s">
        <v>288</v>
      </c>
    </row>
    <row r="39" spans="1:5" x14ac:dyDescent="0.25">
      <c r="A39" s="126">
        <v>42511</v>
      </c>
      <c r="B39" s="130">
        <v>0.5</v>
      </c>
      <c r="C39" s="127" t="s">
        <v>283</v>
      </c>
      <c r="D39" s="127" t="s">
        <v>242</v>
      </c>
      <c r="E39" s="112" t="s">
        <v>288</v>
      </c>
    </row>
    <row r="40" spans="1:5" x14ac:dyDescent="0.25">
      <c r="A40" s="126">
        <v>42511</v>
      </c>
      <c r="B40" s="130">
        <v>0.5</v>
      </c>
      <c r="C40" s="127" t="s">
        <v>283</v>
      </c>
      <c r="D40" s="127" t="s">
        <v>242</v>
      </c>
      <c r="E40" s="112" t="s">
        <v>288</v>
      </c>
    </row>
    <row r="41" spans="1:5" x14ac:dyDescent="0.25">
      <c r="A41" s="126">
        <v>42511</v>
      </c>
      <c r="B41" s="130">
        <v>187.1</v>
      </c>
      <c r="C41" s="127" t="s">
        <v>284</v>
      </c>
      <c r="D41" s="127" t="s">
        <v>242</v>
      </c>
      <c r="E41" s="112" t="s">
        <v>288</v>
      </c>
    </row>
    <row r="42" spans="1:5" x14ac:dyDescent="0.25">
      <c r="A42" s="126">
        <v>42511</v>
      </c>
      <c r="B42" s="130">
        <v>799.2</v>
      </c>
      <c r="C42" s="127" t="s">
        <v>284</v>
      </c>
      <c r="D42" s="127" t="s">
        <v>243</v>
      </c>
      <c r="E42" s="112" t="s">
        <v>289</v>
      </c>
    </row>
    <row r="43" spans="1:5" x14ac:dyDescent="0.25">
      <c r="A43" s="126">
        <v>42511</v>
      </c>
      <c r="B43" s="130">
        <v>3401</v>
      </c>
      <c r="C43" s="127" t="s">
        <v>284</v>
      </c>
      <c r="D43" s="127" t="s">
        <v>243</v>
      </c>
      <c r="E43" s="112" t="s">
        <v>287</v>
      </c>
    </row>
    <row r="44" spans="1:5" x14ac:dyDescent="0.25">
      <c r="A44" s="126">
        <v>42511</v>
      </c>
      <c r="B44" s="130">
        <v>220.84</v>
      </c>
      <c r="C44" s="127" t="s">
        <v>284</v>
      </c>
      <c r="D44" s="127" t="s">
        <v>243</v>
      </c>
      <c r="E44" s="112" t="s">
        <v>290</v>
      </c>
    </row>
    <row r="45" spans="1:5" x14ac:dyDescent="0.25">
      <c r="A45" s="126">
        <v>42511</v>
      </c>
      <c r="B45" s="130">
        <v>14.5</v>
      </c>
      <c r="C45" s="127" t="s">
        <v>284</v>
      </c>
      <c r="D45" s="127" t="s">
        <v>242</v>
      </c>
      <c r="E45" s="112" t="s">
        <v>288</v>
      </c>
    </row>
    <row r="46" spans="1:5" x14ac:dyDescent="0.25">
      <c r="A46" s="126">
        <v>42511</v>
      </c>
      <c r="B46" s="130">
        <v>337.89</v>
      </c>
      <c r="C46" s="127" t="s">
        <v>284</v>
      </c>
      <c r="D46" s="127" t="s">
        <v>242</v>
      </c>
      <c r="E46" s="112" t="s">
        <v>288</v>
      </c>
    </row>
    <row r="47" spans="1:5" x14ac:dyDescent="0.25">
      <c r="A47" s="126">
        <v>42511</v>
      </c>
      <c r="B47" s="130">
        <v>337.89</v>
      </c>
      <c r="C47" s="127" t="s">
        <v>284</v>
      </c>
      <c r="D47" s="127" t="s">
        <v>242</v>
      </c>
      <c r="E47" s="112" t="s">
        <v>288</v>
      </c>
    </row>
    <row r="48" spans="1:5" x14ac:dyDescent="0.25">
      <c r="A48" s="126">
        <v>42511</v>
      </c>
      <c r="B48" s="130">
        <v>25</v>
      </c>
      <c r="C48" s="127" t="s">
        <v>284</v>
      </c>
      <c r="D48" s="127" t="s">
        <v>242</v>
      </c>
      <c r="E48" s="112" t="s">
        <v>288</v>
      </c>
    </row>
    <row r="49" spans="1:5" x14ac:dyDescent="0.25">
      <c r="A49" s="126">
        <v>42511</v>
      </c>
      <c r="B49" s="130">
        <v>50</v>
      </c>
      <c r="C49" s="127" t="s">
        <v>284</v>
      </c>
      <c r="D49" s="127" t="s">
        <v>242</v>
      </c>
      <c r="E49" s="112" t="s">
        <v>288</v>
      </c>
    </row>
    <row r="50" spans="1:5" x14ac:dyDescent="0.25">
      <c r="A50" s="126">
        <v>42511</v>
      </c>
      <c r="B50" s="130">
        <v>25</v>
      </c>
      <c r="C50" s="127" t="s">
        <v>284</v>
      </c>
      <c r="D50" s="127" t="s">
        <v>242</v>
      </c>
      <c r="E50" s="112" t="s">
        <v>288</v>
      </c>
    </row>
    <row r="51" spans="1:5" x14ac:dyDescent="0.25">
      <c r="A51" s="126">
        <v>42511</v>
      </c>
      <c r="B51" s="130">
        <v>182.19</v>
      </c>
      <c r="C51" s="127" t="s">
        <v>284</v>
      </c>
      <c r="D51" s="127" t="s">
        <v>242</v>
      </c>
      <c r="E51" s="112" t="s">
        <v>288</v>
      </c>
    </row>
    <row r="52" spans="1:5" x14ac:dyDescent="0.25">
      <c r="A52" s="126">
        <v>42511</v>
      </c>
      <c r="B52" s="130">
        <v>159.01</v>
      </c>
      <c r="C52" s="127" t="s">
        <v>284</v>
      </c>
      <c r="D52" s="127" t="s">
        <v>244</v>
      </c>
      <c r="E52" s="112" t="s">
        <v>288</v>
      </c>
    </row>
    <row r="53" spans="1:5" x14ac:dyDescent="0.25">
      <c r="A53" s="126">
        <v>42511</v>
      </c>
      <c r="B53" s="130">
        <v>0.5</v>
      </c>
      <c r="C53" s="127" t="s">
        <v>284</v>
      </c>
      <c r="D53" s="127" t="s">
        <v>242</v>
      </c>
      <c r="E53" s="112" t="s">
        <v>288</v>
      </c>
    </row>
    <row r="54" spans="1:5" x14ac:dyDescent="0.25">
      <c r="A54" s="126"/>
      <c r="B54" s="130"/>
      <c r="C54" s="127"/>
      <c r="D54" s="127"/>
      <c r="E54" s="112"/>
    </row>
    <row r="55" spans="1:5" s="8" customFormat="1" ht="15.5" x14ac:dyDescent="0.35">
      <c r="A55" s="100" t="s">
        <v>519</v>
      </c>
      <c r="B55" s="142">
        <f>SUM(B22:B54)</f>
        <v>11500.11</v>
      </c>
      <c r="C55" s="42"/>
      <c r="D55" s="42"/>
      <c r="E55" s="28"/>
    </row>
    <row r="56" spans="1:5" x14ac:dyDescent="0.25">
      <c r="A56" s="27"/>
      <c r="B56" s="15"/>
      <c r="C56" s="15"/>
      <c r="D56" s="15"/>
      <c r="E56" s="28"/>
    </row>
    <row r="57" spans="1:5" ht="31" x14ac:dyDescent="0.35">
      <c r="A57" s="72" t="s">
        <v>7</v>
      </c>
      <c r="B57" s="73" t="s">
        <v>1</v>
      </c>
      <c r="C57" s="122"/>
      <c r="D57" s="14"/>
      <c r="E57" s="30"/>
    </row>
    <row r="58" spans="1:5" ht="26" x14ac:dyDescent="0.3">
      <c r="A58" s="25" t="s">
        <v>2</v>
      </c>
      <c r="B58" s="3" t="s">
        <v>28</v>
      </c>
      <c r="C58" s="3" t="s">
        <v>8</v>
      </c>
      <c r="D58" s="3" t="s">
        <v>4</v>
      </c>
      <c r="E58" s="26" t="s">
        <v>5</v>
      </c>
    </row>
    <row r="59" spans="1:5" ht="13" x14ac:dyDescent="0.3">
      <c r="A59" s="126">
        <v>42237</v>
      </c>
      <c r="B59" s="130">
        <v>37.99</v>
      </c>
      <c r="C59" s="127" t="s">
        <v>142</v>
      </c>
      <c r="D59" s="7" t="s">
        <v>143</v>
      </c>
      <c r="E59" s="103" t="s">
        <v>138</v>
      </c>
    </row>
    <row r="60" spans="1:5" ht="13" x14ac:dyDescent="0.3">
      <c r="A60" s="126">
        <v>42273</v>
      </c>
      <c r="B60" s="130">
        <v>50</v>
      </c>
      <c r="C60" s="127" t="s">
        <v>146</v>
      </c>
      <c r="D60" s="7" t="s">
        <v>143</v>
      </c>
      <c r="E60" s="103" t="s">
        <v>147</v>
      </c>
    </row>
    <row r="61" spans="1:5" ht="13" x14ac:dyDescent="0.3">
      <c r="A61" s="126">
        <v>42298</v>
      </c>
      <c r="B61" s="130">
        <v>44</v>
      </c>
      <c r="C61" s="127" t="s">
        <v>158</v>
      </c>
      <c r="D61" s="7" t="s">
        <v>36</v>
      </c>
      <c r="E61" s="103" t="s">
        <v>273</v>
      </c>
    </row>
    <row r="62" spans="1:5" ht="13" x14ac:dyDescent="0.3">
      <c r="A62" s="126">
        <v>42298</v>
      </c>
      <c r="B62" s="130">
        <v>3</v>
      </c>
      <c r="C62" s="127" t="s">
        <v>231</v>
      </c>
      <c r="D62" s="7" t="s">
        <v>232</v>
      </c>
      <c r="E62" s="103" t="s">
        <v>273</v>
      </c>
    </row>
    <row r="63" spans="1:5" ht="13" x14ac:dyDescent="0.3">
      <c r="A63" s="126">
        <v>42322</v>
      </c>
      <c r="B63" s="130">
        <v>50</v>
      </c>
      <c r="C63" s="127" t="s">
        <v>163</v>
      </c>
      <c r="D63" s="7" t="s">
        <v>164</v>
      </c>
      <c r="E63" s="103" t="s">
        <v>162</v>
      </c>
    </row>
    <row r="64" spans="1:5" ht="13" x14ac:dyDescent="0.3">
      <c r="A64" s="126">
        <v>42322</v>
      </c>
      <c r="B64" s="130">
        <v>50</v>
      </c>
      <c r="C64" s="127" t="s">
        <v>166</v>
      </c>
      <c r="D64" s="7" t="s">
        <v>164</v>
      </c>
      <c r="E64" s="103" t="s">
        <v>162</v>
      </c>
    </row>
    <row r="65" spans="1:5" ht="13" x14ac:dyDescent="0.3">
      <c r="A65" s="126">
        <v>42336</v>
      </c>
      <c r="B65" s="130">
        <v>75.25</v>
      </c>
      <c r="C65" s="127" t="s">
        <v>171</v>
      </c>
      <c r="D65" s="7" t="s">
        <v>164</v>
      </c>
      <c r="E65" s="103" t="s">
        <v>170</v>
      </c>
    </row>
    <row r="66" spans="1:5" ht="13" x14ac:dyDescent="0.3">
      <c r="A66" s="126">
        <v>42348</v>
      </c>
      <c r="B66" s="130">
        <v>15.2</v>
      </c>
      <c r="C66" s="127" t="s">
        <v>173</v>
      </c>
      <c r="D66" s="7" t="s">
        <v>36</v>
      </c>
      <c r="E66" s="103" t="s">
        <v>162</v>
      </c>
    </row>
    <row r="67" spans="1:5" ht="13" x14ac:dyDescent="0.3">
      <c r="A67" s="126">
        <v>42482</v>
      </c>
      <c r="B67" s="130">
        <v>60</v>
      </c>
      <c r="C67" s="127" t="s">
        <v>206</v>
      </c>
      <c r="D67" s="7" t="s">
        <v>164</v>
      </c>
      <c r="E67" s="103" t="s">
        <v>207</v>
      </c>
    </row>
    <row r="68" spans="1:5" ht="13" x14ac:dyDescent="0.3">
      <c r="A68" s="126">
        <v>42484</v>
      </c>
      <c r="B68" s="130">
        <v>60</v>
      </c>
      <c r="C68" s="127" t="s">
        <v>209</v>
      </c>
      <c r="D68" s="7" t="s">
        <v>164</v>
      </c>
      <c r="E68" s="103" t="s">
        <v>207</v>
      </c>
    </row>
    <row r="69" spans="1:5" ht="13" x14ac:dyDescent="0.3">
      <c r="A69" s="126">
        <v>42485</v>
      </c>
      <c r="B69" s="130">
        <v>60</v>
      </c>
      <c r="C69" s="127" t="s">
        <v>210</v>
      </c>
      <c r="D69" s="7" t="s">
        <v>164</v>
      </c>
      <c r="E69" s="103" t="s">
        <v>207</v>
      </c>
    </row>
    <row r="70" spans="1:5" ht="13" x14ac:dyDescent="0.3">
      <c r="A70" s="126"/>
      <c r="B70" s="127"/>
      <c r="C70" s="127"/>
      <c r="D70" s="7"/>
      <c r="E70" s="103"/>
    </row>
    <row r="71" spans="1:5" ht="13" x14ac:dyDescent="0.3">
      <c r="A71" s="126" t="s">
        <v>519</v>
      </c>
      <c r="B71" s="152">
        <f>SUM(B59:B70)</f>
        <v>505.44</v>
      </c>
      <c r="C71" s="127"/>
      <c r="D71" s="7"/>
      <c r="E71" s="103"/>
    </row>
    <row r="72" spans="1:5" x14ac:dyDescent="0.25">
      <c r="A72" s="27"/>
      <c r="B72" s="15"/>
      <c r="C72" s="15"/>
      <c r="D72" s="15"/>
      <c r="E72" s="28"/>
    </row>
    <row r="73" spans="1:5" x14ac:dyDescent="0.25">
      <c r="A73" s="27"/>
      <c r="B73" s="15"/>
      <c r="C73" s="15"/>
      <c r="D73" s="15"/>
      <c r="E73" s="28"/>
    </row>
    <row r="74" spans="1:5" s="8" customFormat="1" ht="30" customHeight="1" x14ac:dyDescent="0.35">
      <c r="A74" s="31" t="s">
        <v>9</v>
      </c>
      <c r="B74" s="12" t="s">
        <v>6</v>
      </c>
      <c r="C74" s="123"/>
      <c r="D74" s="6"/>
      <c r="E74" s="32"/>
    </row>
    <row r="75" spans="1:5" s="7" customFormat="1" ht="13" x14ac:dyDescent="0.3">
      <c r="A75" s="25" t="s">
        <v>2</v>
      </c>
      <c r="B75" s="3" t="s">
        <v>28</v>
      </c>
      <c r="C75" s="3"/>
      <c r="D75" s="3"/>
      <c r="E75" s="26"/>
    </row>
    <row r="76" spans="1:5" s="7" customFormat="1" ht="13" x14ac:dyDescent="0.3">
      <c r="A76" s="126">
        <v>42192</v>
      </c>
      <c r="B76" s="130">
        <v>71.5</v>
      </c>
      <c r="C76" s="127" t="s">
        <v>41</v>
      </c>
      <c r="D76" s="7" t="s">
        <v>36</v>
      </c>
      <c r="E76" s="103" t="s">
        <v>35</v>
      </c>
    </row>
    <row r="77" spans="1:5" s="7" customFormat="1" ht="13" x14ac:dyDescent="0.3">
      <c r="A77" s="126">
        <v>42192</v>
      </c>
      <c r="B77" s="130">
        <v>14.38</v>
      </c>
      <c r="C77" s="127" t="s">
        <v>241</v>
      </c>
      <c r="D77" s="127" t="s">
        <v>242</v>
      </c>
      <c r="E77" s="112" t="s">
        <v>136</v>
      </c>
    </row>
    <row r="78" spans="1:5" s="7" customFormat="1" ht="13" x14ac:dyDescent="0.3">
      <c r="A78" s="126">
        <v>42192</v>
      </c>
      <c r="B78" s="130">
        <v>545.26</v>
      </c>
      <c r="C78" s="127" t="s">
        <v>241</v>
      </c>
      <c r="D78" s="127" t="s">
        <v>243</v>
      </c>
      <c r="E78" s="112" t="s">
        <v>269</v>
      </c>
    </row>
    <row r="79" spans="1:5" s="7" customFormat="1" ht="13" x14ac:dyDescent="0.3">
      <c r="A79" s="126">
        <v>42192</v>
      </c>
      <c r="B79" s="130">
        <v>11.5</v>
      </c>
      <c r="C79" s="127" t="s">
        <v>241</v>
      </c>
      <c r="D79" s="127" t="s">
        <v>242</v>
      </c>
      <c r="E79" s="112" t="s">
        <v>136</v>
      </c>
    </row>
    <row r="80" spans="1:5" s="7" customFormat="1" ht="13" x14ac:dyDescent="0.3">
      <c r="A80" s="126">
        <v>42192</v>
      </c>
      <c r="B80" s="130">
        <v>11.5</v>
      </c>
      <c r="C80" s="127" t="s">
        <v>241</v>
      </c>
      <c r="D80" s="127" t="s">
        <v>242</v>
      </c>
      <c r="E80" s="112" t="s">
        <v>136</v>
      </c>
    </row>
    <row r="81" spans="1:5" s="7" customFormat="1" ht="13" x14ac:dyDescent="0.3">
      <c r="A81" s="126">
        <v>42192</v>
      </c>
      <c r="B81" s="130">
        <v>28.75</v>
      </c>
      <c r="C81" s="127" t="s">
        <v>241</v>
      </c>
      <c r="D81" s="127" t="s">
        <v>242</v>
      </c>
      <c r="E81" s="112" t="s">
        <v>136</v>
      </c>
    </row>
    <row r="82" spans="1:5" s="7" customFormat="1" ht="13" x14ac:dyDescent="0.3">
      <c r="A82" s="126">
        <v>42192</v>
      </c>
      <c r="B82" s="130">
        <v>11.5</v>
      </c>
      <c r="C82" s="127" t="s">
        <v>241</v>
      </c>
      <c r="D82" s="127" t="s">
        <v>242</v>
      </c>
      <c r="E82" s="112" t="s">
        <v>136</v>
      </c>
    </row>
    <row r="83" spans="1:5" s="7" customFormat="1" ht="13" x14ac:dyDescent="0.3">
      <c r="A83" s="126">
        <v>42192</v>
      </c>
      <c r="B83" s="130">
        <v>67.209999999999994</v>
      </c>
      <c r="C83" s="127" t="s">
        <v>241</v>
      </c>
      <c r="D83" s="127" t="s">
        <v>243</v>
      </c>
      <c r="E83" s="112" t="s">
        <v>269</v>
      </c>
    </row>
    <row r="84" spans="1:5" s="7" customFormat="1" ht="13" x14ac:dyDescent="0.3">
      <c r="A84" s="126">
        <v>42192</v>
      </c>
      <c r="B84" s="130">
        <v>8.0500000000000007</v>
      </c>
      <c r="C84" s="127" t="s">
        <v>241</v>
      </c>
      <c r="D84" s="127" t="s">
        <v>242</v>
      </c>
      <c r="E84" s="112" t="s">
        <v>136</v>
      </c>
    </row>
    <row r="85" spans="1:5" s="7" customFormat="1" ht="13" x14ac:dyDescent="0.3">
      <c r="A85" s="126">
        <v>42192</v>
      </c>
      <c r="B85" s="130">
        <v>4</v>
      </c>
      <c r="C85" s="127" t="s">
        <v>241</v>
      </c>
      <c r="D85" s="127" t="s">
        <v>244</v>
      </c>
      <c r="E85" s="112" t="s">
        <v>136</v>
      </c>
    </row>
    <row r="86" spans="1:5" s="7" customFormat="1" ht="13" x14ac:dyDescent="0.3">
      <c r="A86" s="126">
        <v>42192</v>
      </c>
      <c r="B86" s="130">
        <v>62</v>
      </c>
      <c r="C86" s="127" t="s">
        <v>241</v>
      </c>
      <c r="D86" s="127" t="s">
        <v>244</v>
      </c>
      <c r="E86" s="112" t="s">
        <v>136</v>
      </c>
    </row>
    <row r="87" spans="1:5" s="7" customFormat="1" ht="13" x14ac:dyDescent="0.3">
      <c r="A87" s="126">
        <v>42192</v>
      </c>
      <c r="B87" s="130">
        <v>153</v>
      </c>
      <c r="C87" s="127" t="s">
        <v>241</v>
      </c>
      <c r="D87" s="127" t="s">
        <v>244</v>
      </c>
      <c r="E87" s="112" t="s">
        <v>136</v>
      </c>
    </row>
    <row r="88" spans="1:5" s="7" customFormat="1" ht="13" x14ac:dyDescent="0.3">
      <c r="A88" s="126">
        <v>42192</v>
      </c>
      <c r="B88" s="130">
        <v>8.0500000000000007</v>
      </c>
      <c r="C88" s="127" t="s">
        <v>241</v>
      </c>
      <c r="D88" s="127" t="s">
        <v>242</v>
      </c>
      <c r="E88" s="112" t="s">
        <v>136</v>
      </c>
    </row>
    <row r="89" spans="1:5" s="7" customFormat="1" ht="13" x14ac:dyDescent="0.3">
      <c r="A89" s="126">
        <v>42192</v>
      </c>
      <c r="B89" s="130">
        <v>16.62</v>
      </c>
      <c r="C89" s="127" t="s">
        <v>241</v>
      </c>
      <c r="D89" s="127" t="s">
        <v>246</v>
      </c>
      <c r="E89" s="112" t="s">
        <v>136</v>
      </c>
    </row>
    <row r="90" spans="1:5" s="7" customFormat="1" ht="13" x14ac:dyDescent="0.3">
      <c r="A90" s="126">
        <v>42192</v>
      </c>
      <c r="B90" s="130">
        <v>68.89</v>
      </c>
      <c r="C90" s="127" t="s">
        <v>241</v>
      </c>
      <c r="D90" s="127" t="s">
        <v>246</v>
      </c>
      <c r="E90" s="112" t="s">
        <v>136</v>
      </c>
    </row>
    <row r="91" spans="1:5" s="7" customFormat="1" ht="13" x14ac:dyDescent="0.3">
      <c r="A91" s="126">
        <v>42192</v>
      </c>
      <c r="B91" s="130">
        <v>0.57999999999999996</v>
      </c>
      <c r="C91" s="127" t="s">
        <v>241</v>
      </c>
      <c r="D91" s="127" t="s">
        <v>242</v>
      </c>
      <c r="E91" s="112" t="s">
        <v>136</v>
      </c>
    </row>
    <row r="92" spans="1:5" s="7" customFormat="1" ht="13" x14ac:dyDescent="0.3">
      <c r="A92" s="126">
        <v>42192</v>
      </c>
      <c r="B92" s="130">
        <v>0.57999999999999996</v>
      </c>
      <c r="C92" s="127" t="s">
        <v>241</v>
      </c>
      <c r="D92" s="127" t="s">
        <v>242</v>
      </c>
      <c r="E92" s="112" t="s">
        <v>136</v>
      </c>
    </row>
    <row r="93" spans="1:5" s="7" customFormat="1" ht="13" x14ac:dyDescent="0.3">
      <c r="A93" s="126">
        <v>42192</v>
      </c>
      <c r="B93" s="130">
        <v>0.57999999999999996</v>
      </c>
      <c r="C93" s="127" t="s">
        <v>241</v>
      </c>
      <c r="D93" s="127" t="s">
        <v>242</v>
      </c>
      <c r="E93" s="112" t="s">
        <v>136</v>
      </c>
    </row>
    <row r="94" spans="1:5" s="7" customFormat="1" ht="13" x14ac:dyDescent="0.3">
      <c r="A94" s="126">
        <v>42193</v>
      </c>
      <c r="B94" s="130">
        <v>41.25</v>
      </c>
      <c r="C94" s="127" t="s">
        <v>42</v>
      </c>
      <c r="D94" s="7" t="s">
        <v>36</v>
      </c>
      <c r="E94" s="103" t="s">
        <v>35</v>
      </c>
    </row>
    <row r="95" spans="1:5" s="7" customFormat="1" ht="13" x14ac:dyDescent="0.3">
      <c r="A95" s="126">
        <v>42194</v>
      </c>
      <c r="B95" s="130">
        <v>11.44</v>
      </c>
      <c r="C95" s="127" t="s">
        <v>43</v>
      </c>
      <c r="D95" s="7" t="s">
        <v>36</v>
      </c>
      <c r="E95" s="103" t="s">
        <v>35</v>
      </c>
    </row>
    <row r="96" spans="1:5" s="7" customFormat="1" ht="13" x14ac:dyDescent="0.3">
      <c r="A96" s="126">
        <v>42194</v>
      </c>
      <c r="B96" s="130">
        <v>14.08</v>
      </c>
      <c r="C96" s="127" t="s">
        <v>44</v>
      </c>
      <c r="D96" s="7" t="s">
        <v>36</v>
      </c>
      <c r="E96" s="103" t="s">
        <v>35</v>
      </c>
    </row>
    <row r="97" spans="1:5" s="7" customFormat="1" ht="13" x14ac:dyDescent="0.3">
      <c r="A97" s="126">
        <v>42198</v>
      </c>
      <c r="B97" s="130">
        <v>44.44</v>
      </c>
      <c r="C97" s="127" t="s">
        <v>45</v>
      </c>
      <c r="D97" s="7" t="s">
        <v>36</v>
      </c>
      <c r="E97" s="103" t="s">
        <v>35</v>
      </c>
    </row>
    <row r="98" spans="1:5" s="7" customFormat="1" ht="13" x14ac:dyDescent="0.3">
      <c r="A98" s="126">
        <v>42202</v>
      </c>
      <c r="B98" s="130">
        <v>15.95</v>
      </c>
      <c r="C98" s="127" t="s">
        <v>44</v>
      </c>
      <c r="D98" s="7" t="s">
        <v>36</v>
      </c>
      <c r="E98" s="103" t="s">
        <v>35</v>
      </c>
    </row>
    <row r="99" spans="1:5" s="7" customFormat="1" ht="13" x14ac:dyDescent="0.3">
      <c r="A99" s="126">
        <v>42202</v>
      </c>
      <c r="B99" s="130">
        <v>14.41</v>
      </c>
      <c r="C99" s="127" t="s">
        <v>43</v>
      </c>
      <c r="D99" s="7" t="s">
        <v>36</v>
      </c>
      <c r="E99" s="103" t="s">
        <v>35</v>
      </c>
    </row>
    <row r="100" spans="1:5" s="7" customFormat="1" ht="13" x14ac:dyDescent="0.3">
      <c r="A100" s="126">
        <v>42206</v>
      </c>
      <c r="B100" s="130">
        <v>10.23</v>
      </c>
      <c r="C100" s="127" t="s">
        <v>46</v>
      </c>
      <c r="D100" s="7" t="s">
        <v>36</v>
      </c>
      <c r="E100" s="103" t="s">
        <v>35</v>
      </c>
    </row>
    <row r="101" spans="1:5" s="7" customFormat="1" ht="13" x14ac:dyDescent="0.3">
      <c r="A101" s="126">
        <v>42209</v>
      </c>
      <c r="B101" s="130">
        <v>30.25</v>
      </c>
      <c r="C101" s="127" t="s">
        <v>47</v>
      </c>
      <c r="D101" s="7" t="s">
        <v>36</v>
      </c>
      <c r="E101" s="103" t="s">
        <v>35</v>
      </c>
    </row>
    <row r="102" spans="1:5" s="7" customFormat="1" ht="13" x14ac:dyDescent="0.3">
      <c r="A102" s="126">
        <v>42209</v>
      </c>
      <c r="B102" s="130">
        <v>14.38</v>
      </c>
      <c r="C102" s="127" t="s">
        <v>247</v>
      </c>
      <c r="D102" s="127" t="s">
        <v>242</v>
      </c>
      <c r="E102" s="112" t="s">
        <v>273</v>
      </c>
    </row>
    <row r="103" spans="1:5" s="7" customFormat="1" ht="13" x14ac:dyDescent="0.3">
      <c r="A103" s="126">
        <v>42209</v>
      </c>
      <c r="B103" s="130">
        <v>399.83</v>
      </c>
      <c r="C103" s="127" t="s">
        <v>247</v>
      </c>
      <c r="D103" s="127" t="s">
        <v>243</v>
      </c>
      <c r="E103" s="112" t="s">
        <v>274</v>
      </c>
    </row>
    <row r="104" spans="1:5" s="7" customFormat="1" ht="13" x14ac:dyDescent="0.3">
      <c r="A104" s="126">
        <v>42209</v>
      </c>
      <c r="B104" s="130">
        <v>28.75</v>
      </c>
      <c r="C104" s="127" t="s">
        <v>247</v>
      </c>
      <c r="D104" s="127" t="s">
        <v>242</v>
      </c>
      <c r="E104" s="112" t="s">
        <v>273</v>
      </c>
    </row>
    <row r="105" spans="1:5" s="7" customFormat="1" ht="13" x14ac:dyDescent="0.3">
      <c r="A105" s="126">
        <v>42209</v>
      </c>
      <c r="B105" s="130">
        <v>11.5</v>
      </c>
      <c r="C105" s="127" t="s">
        <v>247</v>
      </c>
      <c r="D105" s="127" t="s">
        <v>242</v>
      </c>
      <c r="E105" s="112" t="s">
        <v>273</v>
      </c>
    </row>
    <row r="106" spans="1:5" s="7" customFormat="1" ht="13" x14ac:dyDescent="0.3">
      <c r="A106" s="126">
        <v>42209</v>
      </c>
      <c r="B106" s="130">
        <v>86.92</v>
      </c>
      <c r="C106" s="127" t="s">
        <v>247</v>
      </c>
      <c r="D106" s="127" t="s">
        <v>243</v>
      </c>
      <c r="E106" s="112" t="s">
        <v>274</v>
      </c>
    </row>
    <row r="107" spans="1:5" s="7" customFormat="1" ht="13" x14ac:dyDescent="0.3">
      <c r="A107" s="126">
        <v>42209</v>
      </c>
      <c r="B107" s="130">
        <v>8.0500000000000007</v>
      </c>
      <c r="C107" s="127" t="s">
        <v>247</v>
      </c>
      <c r="D107" s="127" t="s">
        <v>242</v>
      </c>
      <c r="E107" s="112" t="s">
        <v>273</v>
      </c>
    </row>
    <row r="108" spans="1:5" s="7" customFormat="1" ht="13" x14ac:dyDescent="0.3">
      <c r="A108" s="126">
        <v>42209</v>
      </c>
      <c r="B108" s="130">
        <v>42.21</v>
      </c>
      <c r="C108" s="127" t="s">
        <v>247</v>
      </c>
      <c r="D108" s="127" t="s">
        <v>246</v>
      </c>
      <c r="E108" s="112" t="s">
        <v>273</v>
      </c>
    </row>
    <row r="109" spans="1:5" s="7" customFormat="1" ht="13" x14ac:dyDescent="0.3">
      <c r="A109" s="126">
        <v>42209</v>
      </c>
      <c r="B109" s="130">
        <v>61.87</v>
      </c>
      <c r="C109" s="127" t="s">
        <v>247</v>
      </c>
      <c r="D109" s="127" t="s">
        <v>246</v>
      </c>
      <c r="E109" s="112" t="s">
        <v>273</v>
      </c>
    </row>
    <row r="110" spans="1:5" s="7" customFormat="1" ht="13" x14ac:dyDescent="0.3">
      <c r="A110" s="126">
        <v>42210</v>
      </c>
      <c r="B110" s="130">
        <v>68.75</v>
      </c>
      <c r="C110" s="127" t="s">
        <v>48</v>
      </c>
      <c r="D110" s="7" t="s">
        <v>36</v>
      </c>
      <c r="E110" s="103" t="s">
        <v>35</v>
      </c>
    </row>
    <row r="111" spans="1:5" s="7" customFormat="1" ht="13" x14ac:dyDescent="0.3">
      <c r="A111" s="126">
        <v>42212</v>
      </c>
      <c r="B111" s="130">
        <v>39.159999999999997</v>
      </c>
      <c r="C111" s="127" t="s">
        <v>49</v>
      </c>
      <c r="D111" s="7" t="s">
        <v>36</v>
      </c>
      <c r="E111" s="103" t="s">
        <v>35</v>
      </c>
    </row>
    <row r="112" spans="1:5" s="7" customFormat="1" ht="13" x14ac:dyDescent="0.3">
      <c r="A112" s="126">
        <v>42212</v>
      </c>
      <c r="B112" s="130">
        <v>45.21</v>
      </c>
      <c r="C112" s="127" t="s">
        <v>50</v>
      </c>
      <c r="D112" s="7" t="s">
        <v>36</v>
      </c>
      <c r="E112" s="103" t="s">
        <v>97</v>
      </c>
    </row>
    <row r="113" spans="1:5" s="7" customFormat="1" ht="13" x14ac:dyDescent="0.3">
      <c r="A113" s="126">
        <v>42212</v>
      </c>
      <c r="B113" s="130">
        <v>28.6</v>
      </c>
      <c r="C113" s="127" t="s">
        <v>47</v>
      </c>
      <c r="D113" s="7" t="s">
        <v>36</v>
      </c>
      <c r="E113" s="103" t="s">
        <v>35</v>
      </c>
    </row>
    <row r="114" spans="1:5" s="7" customFormat="1" ht="13" x14ac:dyDescent="0.3">
      <c r="A114" s="126">
        <v>42212</v>
      </c>
      <c r="B114" s="130">
        <v>49.39</v>
      </c>
      <c r="C114" s="127" t="s">
        <v>42</v>
      </c>
      <c r="D114" s="7" t="s">
        <v>36</v>
      </c>
      <c r="E114" s="103" t="s">
        <v>35</v>
      </c>
    </row>
    <row r="115" spans="1:5" s="7" customFormat="1" ht="13" x14ac:dyDescent="0.3">
      <c r="A115" s="126">
        <v>42212</v>
      </c>
      <c r="B115" s="130">
        <v>14.38</v>
      </c>
      <c r="C115" s="127" t="s">
        <v>245</v>
      </c>
      <c r="D115" s="127" t="s">
        <v>242</v>
      </c>
      <c r="E115" s="112" t="s">
        <v>97</v>
      </c>
    </row>
    <row r="116" spans="1:5" s="7" customFormat="1" ht="13" x14ac:dyDescent="0.3">
      <c r="A116" s="126">
        <v>42212</v>
      </c>
      <c r="B116" s="130">
        <v>415.29</v>
      </c>
      <c r="C116" s="127" t="s">
        <v>245</v>
      </c>
      <c r="D116" s="127" t="s">
        <v>243</v>
      </c>
      <c r="E116" s="112" t="s">
        <v>262</v>
      </c>
    </row>
    <row r="117" spans="1:5" s="7" customFormat="1" ht="13" x14ac:dyDescent="0.3">
      <c r="A117" s="126">
        <v>42212</v>
      </c>
      <c r="B117" s="130">
        <v>11.5</v>
      </c>
      <c r="C117" s="127" t="s">
        <v>245</v>
      </c>
      <c r="D117" s="127" t="s">
        <v>242</v>
      </c>
      <c r="E117" s="112" t="s">
        <v>97</v>
      </c>
    </row>
    <row r="118" spans="1:5" s="7" customFormat="1" ht="13" x14ac:dyDescent="0.3">
      <c r="A118" s="126">
        <v>42213</v>
      </c>
      <c r="B118" s="130">
        <v>12.32</v>
      </c>
      <c r="C118" s="127" t="s">
        <v>51</v>
      </c>
      <c r="D118" s="7" t="s">
        <v>36</v>
      </c>
      <c r="E118" s="103" t="s">
        <v>35</v>
      </c>
    </row>
    <row r="119" spans="1:5" s="7" customFormat="1" ht="13" x14ac:dyDescent="0.3">
      <c r="A119" s="126">
        <v>42236</v>
      </c>
      <c r="B119" s="130">
        <v>13.53</v>
      </c>
      <c r="C119" s="127" t="s">
        <v>52</v>
      </c>
      <c r="D119" s="7" t="s">
        <v>36</v>
      </c>
      <c r="E119" s="103" t="s">
        <v>35</v>
      </c>
    </row>
    <row r="120" spans="1:5" s="7" customFormat="1" ht="13" x14ac:dyDescent="0.3">
      <c r="A120" s="126">
        <v>42236</v>
      </c>
      <c r="B120" s="130">
        <v>8.0500000000000007</v>
      </c>
      <c r="C120" s="127" t="s">
        <v>248</v>
      </c>
      <c r="D120" s="127" t="s">
        <v>242</v>
      </c>
      <c r="E120" s="112" t="s">
        <v>35</v>
      </c>
    </row>
    <row r="121" spans="1:5" s="7" customFormat="1" ht="13" x14ac:dyDescent="0.3">
      <c r="A121" s="126">
        <v>42236</v>
      </c>
      <c r="B121" s="130">
        <v>131.5</v>
      </c>
      <c r="C121" s="127" t="s">
        <v>248</v>
      </c>
      <c r="D121" s="127" t="s">
        <v>246</v>
      </c>
      <c r="E121" s="112" t="s">
        <v>35</v>
      </c>
    </row>
    <row r="122" spans="1:5" s="7" customFormat="1" ht="13" x14ac:dyDescent="0.3">
      <c r="A122" s="126">
        <v>42236</v>
      </c>
      <c r="B122" s="130">
        <v>191.36</v>
      </c>
      <c r="C122" s="127" t="s">
        <v>248</v>
      </c>
      <c r="D122" s="127" t="s">
        <v>246</v>
      </c>
      <c r="E122" s="112" t="s">
        <v>35</v>
      </c>
    </row>
    <row r="123" spans="1:5" s="7" customFormat="1" ht="13" x14ac:dyDescent="0.3">
      <c r="A123" s="126">
        <v>42254</v>
      </c>
      <c r="B123" s="130">
        <v>15.51</v>
      </c>
      <c r="C123" s="127" t="s">
        <v>53</v>
      </c>
      <c r="D123" s="7" t="s">
        <v>36</v>
      </c>
      <c r="E123" s="103" t="s">
        <v>35</v>
      </c>
    </row>
    <row r="124" spans="1:5" s="7" customFormat="1" ht="13" x14ac:dyDescent="0.3">
      <c r="A124" s="126">
        <v>42255</v>
      </c>
      <c r="B124" s="130">
        <v>15.95</v>
      </c>
      <c r="C124" s="127" t="s">
        <v>54</v>
      </c>
      <c r="D124" s="7" t="s">
        <v>36</v>
      </c>
      <c r="E124" s="103" t="s">
        <v>35</v>
      </c>
    </row>
    <row r="125" spans="1:5" s="7" customFormat="1" ht="13" x14ac:dyDescent="0.3">
      <c r="A125" s="126">
        <v>42255</v>
      </c>
      <c r="B125" s="130">
        <v>11.55</v>
      </c>
      <c r="C125" s="127" t="s">
        <v>55</v>
      </c>
      <c r="D125" s="7" t="s">
        <v>36</v>
      </c>
      <c r="E125" s="103" t="s">
        <v>35</v>
      </c>
    </row>
    <row r="126" spans="1:5" s="7" customFormat="1" ht="13" x14ac:dyDescent="0.3">
      <c r="A126" s="126">
        <v>42257</v>
      </c>
      <c r="B126" s="130">
        <v>28.98</v>
      </c>
      <c r="C126" s="127" t="s">
        <v>249</v>
      </c>
      <c r="D126" s="127" t="s">
        <v>242</v>
      </c>
      <c r="E126" s="112" t="s">
        <v>267</v>
      </c>
    </row>
    <row r="127" spans="1:5" s="7" customFormat="1" ht="13" x14ac:dyDescent="0.3">
      <c r="A127" s="126">
        <v>42262</v>
      </c>
      <c r="B127" s="130">
        <v>14.3</v>
      </c>
      <c r="C127" s="127" t="s">
        <v>56</v>
      </c>
      <c r="D127" s="7" t="s">
        <v>36</v>
      </c>
      <c r="E127" s="103" t="s">
        <v>35</v>
      </c>
    </row>
    <row r="128" spans="1:5" s="7" customFormat="1" ht="13" x14ac:dyDescent="0.3">
      <c r="A128" s="126">
        <v>42262</v>
      </c>
      <c r="B128" s="130">
        <v>14.41</v>
      </c>
      <c r="C128" s="127" t="s">
        <v>57</v>
      </c>
      <c r="D128" s="7" t="s">
        <v>36</v>
      </c>
      <c r="E128" s="103" t="s">
        <v>35</v>
      </c>
    </row>
    <row r="129" spans="1:5" s="7" customFormat="1" ht="13" x14ac:dyDescent="0.3">
      <c r="A129" s="126">
        <v>42263</v>
      </c>
      <c r="B129" s="130">
        <v>68.09</v>
      </c>
      <c r="C129" s="127" t="s">
        <v>48</v>
      </c>
      <c r="D129" s="7" t="s">
        <v>36</v>
      </c>
      <c r="E129" s="103" t="s">
        <v>35</v>
      </c>
    </row>
    <row r="130" spans="1:5" s="7" customFormat="1" ht="13" x14ac:dyDescent="0.3">
      <c r="A130" s="126">
        <v>42263</v>
      </c>
      <c r="B130" s="130">
        <v>68.2</v>
      </c>
      <c r="C130" s="127" t="s">
        <v>41</v>
      </c>
      <c r="D130" s="7" t="s">
        <v>36</v>
      </c>
      <c r="E130" s="103" t="s">
        <v>35</v>
      </c>
    </row>
    <row r="131" spans="1:5" s="7" customFormat="1" ht="13" x14ac:dyDescent="0.3">
      <c r="A131" s="126">
        <v>42263</v>
      </c>
      <c r="B131" s="130">
        <v>28.98</v>
      </c>
      <c r="C131" s="127" t="s">
        <v>250</v>
      </c>
      <c r="D131" s="127" t="s">
        <v>242</v>
      </c>
      <c r="E131" s="112" t="s">
        <v>207</v>
      </c>
    </row>
    <row r="132" spans="1:5" s="7" customFormat="1" ht="13" x14ac:dyDescent="0.3">
      <c r="A132" s="126">
        <v>42263</v>
      </c>
      <c r="B132" s="130">
        <v>890.86</v>
      </c>
      <c r="C132" s="127" t="s">
        <v>250</v>
      </c>
      <c r="D132" s="127" t="s">
        <v>243</v>
      </c>
      <c r="E132" s="112" t="s">
        <v>265</v>
      </c>
    </row>
    <row r="133" spans="1:5" s="7" customFormat="1" ht="13" x14ac:dyDescent="0.3">
      <c r="A133" s="126">
        <v>42263</v>
      </c>
      <c r="B133" s="130">
        <v>8.0500000000000007</v>
      </c>
      <c r="C133" s="127" t="s">
        <v>250</v>
      </c>
      <c r="D133" s="127" t="s">
        <v>242</v>
      </c>
      <c r="E133" s="112" t="s">
        <v>207</v>
      </c>
    </row>
    <row r="134" spans="1:5" s="7" customFormat="1" ht="13" x14ac:dyDescent="0.3">
      <c r="A134" s="126">
        <v>42263</v>
      </c>
      <c r="B134" s="130">
        <v>9.9499999999999993</v>
      </c>
      <c r="C134" s="127" t="s">
        <v>250</v>
      </c>
      <c r="D134" s="127" t="s">
        <v>246</v>
      </c>
      <c r="E134" s="112" t="s">
        <v>207</v>
      </c>
    </row>
    <row r="135" spans="1:5" s="7" customFormat="1" ht="13" x14ac:dyDescent="0.3">
      <c r="A135" s="126">
        <v>42263</v>
      </c>
      <c r="B135" s="130">
        <v>61.87</v>
      </c>
      <c r="C135" s="127" t="s">
        <v>250</v>
      </c>
      <c r="D135" s="127" t="s">
        <v>246</v>
      </c>
      <c r="E135" s="112" t="s">
        <v>207</v>
      </c>
    </row>
    <row r="136" spans="1:5" s="7" customFormat="1" ht="13" x14ac:dyDescent="0.3">
      <c r="A136" s="126">
        <v>42268</v>
      </c>
      <c r="B136" s="130">
        <v>41.8</v>
      </c>
      <c r="C136" s="127" t="s">
        <v>58</v>
      </c>
      <c r="D136" s="7" t="s">
        <v>36</v>
      </c>
      <c r="E136" s="103" t="s">
        <v>35</v>
      </c>
    </row>
    <row r="137" spans="1:5" s="7" customFormat="1" ht="13" x14ac:dyDescent="0.3">
      <c r="A137" s="126">
        <v>42268</v>
      </c>
      <c r="B137" s="130">
        <v>42.35</v>
      </c>
      <c r="C137" s="127" t="s">
        <v>59</v>
      </c>
      <c r="D137" s="7" t="s">
        <v>36</v>
      </c>
      <c r="E137" s="103" t="s">
        <v>35</v>
      </c>
    </row>
    <row r="138" spans="1:5" s="7" customFormat="1" ht="13" x14ac:dyDescent="0.3">
      <c r="A138" s="126">
        <v>42268</v>
      </c>
      <c r="B138" s="130">
        <v>14.19</v>
      </c>
      <c r="C138" s="127" t="s">
        <v>44</v>
      </c>
      <c r="D138" s="7" t="s">
        <v>36</v>
      </c>
      <c r="E138" s="103" t="s">
        <v>35</v>
      </c>
    </row>
    <row r="139" spans="1:5" s="7" customFormat="1" ht="13" x14ac:dyDescent="0.3">
      <c r="A139" s="126">
        <v>42268</v>
      </c>
      <c r="B139" s="130">
        <v>32.78</v>
      </c>
      <c r="C139" s="127" t="s">
        <v>59</v>
      </c>
      <c r="D139" s="7" t="s">
        <v>36</v>
      </c>
      <c r="E139" s="103" t="s">
        <v>35</v>
      </c>
    </row>
    <row r="140" spans="1:5" s="7" customFormat="1" ht="13" x14ac:dyDescent="0.3">
      <c r="A140" s="126">
        <v>42269</v>
      </c>
      <c r="B140" s="130">
        <v>46.86</v>
      </c>
      <c r="C140" s="127" t="s">
        <v>60</v>
      </c>
      <c r="D140" s="7" t="s">
        <v>36</v>
      </c>
      <c r="E140" s="103" t="s">
        <v>35</v>
      </c>
    </row>
    <row r="141" spans="1:5" s="7" customFormat="1" ht="13" x14ac:dyDescent="0.3">
      <c r="A141" s="126">
        <v>42273</v>
      </c>
      <c r="B141" s="130">
        <v>42.46</v>
      </c>
      <c r="C141" s="127" t="s">
        <v>61</v>
      </c>
      <c r="D141" s="7" t="s">
        <v>36</v>
      </c>
      <c r="E141" s="103" t="s">
        <v>35</v>
      </c>
    </row>
    <row r="142" spans="1:5" s="7" customFormat="1" ht="13" x14ac:dyDescent="0.3">
      <c r="A142" s="126">
        <v>42276</v>
      </c>
      <c r="B142" s="130">
        <v>8.91</v>
      </c>
      <c r="C142" s="127" t="s">
        <v>62</v>
      </c>
      <c r="D142" s="7" t="s">
        <v>36</v>
      </c>
      <c r="E142" s="103" t="s">
        <v>35</v>
      </c>
    </row>
    <row r="143" spans="1:5" s="7" customFormat="1" ht="13" x14ac:dyDescent="0.3">
      <c r="A143" s="126">
        <v>42276</v>
      </c>
      <c r="B143" s="130">
        <v>13.09</v>
      </c>
      <c r="C143" s="127" t="s">
        <v>63</v>
      </c>
      <c r="D143" s="7" t="s">
        <v>36</v>
      </c>
      <c r="E143" s="103" t="s">
        <v>35</v>
      </c>
    </row>
    <row r="144" spans="1:5" s="7" customFormat="1" ht="13" x14ac:dyDescent="0.3">
      <c r="A144" s="126">
        <v>42291</v>
      </c>
      <c r="B144" s="130">
        <v>37.51</v>
      </c>
      <c r="C144" s="127" t="s">
        <v>64</v>
      </c>
      <c r="D144" s="7" t="s">
        <v>36</v>
      </c>
      <c r="E144" s="103" t="s">
        <v>35</v>
      </c>
    </row>
    <row r="145" spans="1:5" s="7" customFormat="1" ht="13" x14ac:dyDescent="0.3">
      <c r="A145" s="126">
        <v>42292</v>
      </c>
      <c r="B145" s="130">
        <v>14.38</v>
      </c>
      <c r="C145" s="127" t="s">
        <v>251</v>
      </c>
      <c r="D145" s="127" t="s">
        <v>242</v>
      </c>
      <c r="E145" s="112" t="s">
        <v>154</v>
      </c>
    </row>
    <row r="146" spans="1:5" s="7" customFormat="1" ht="13" x14ac:dyDescent="0.3">
      <c r="A146" s="126">
        <v>42292</v>
      </c>
      <c r="B146" s="130">
        <v>478.08</v>
      </c>
      <c r="C146" s="127" t="s">
        <v>251</v>
      </c>
      <c r="D146" s="127" t="s">
        <v>243</v>
      </c>
      <c r="E146" s="112" t="s">
        <v>270</v>
      </c>
    </row>
    <row r="147" spans="1:5" s="7" customFormat="1" ht="13" x14ac:dyDescent="0.3">
      <c r="A147" s="126">
        <v>42292</v>
      </c>
      <c r="B147" s="130">
        <v>8.0500000000000007</v>
      </c>
      <c r="C147" s="127" t="s">
        <v>251</v>
      </c>
      <c r="D147" s="127" t="s">
        <v>242</v>
      </c>
      <c r="E147" s="112" t="s">
        <v>154</v>
      </c>
    </row>
    <row r="148" spans="1:5" s="7" customFormat="1" ht="13" x14ac:dyDescent="0.3">
      <c r="A148" s="126">
        <v>42292</v>
      </c>
      <c r="B148" s="130">
        <v>14.2</v>
      </c>
      <c r="C148" s="127" t="s">
        <v>251</v>
      </c>
      <c r="D148" s="127" t="s">
        <v>246</v>
      </c>
      <c r="E148" s="112" t="s">
        <v>154</v>
      </c>
    </row>
    <row r="149" spans="1:5" s="7" customFormat="1" ht="13" x14ac:dyDescent="0.3">
      <c r="A149" s="126">
        <v>42292</v>
      </c>
      <c r="B149" s="130">
        <v>61.87</v>
      </c>
      <c r="C149" s="127" t="s">
        <v>251</v>
      </c>
      <c r="D149" s="127" t="s">
        <v>246</v>
      </c>
      <c r="E149" s="112" t="s">
        <v>154</v>
      </c>
    </row>
    <row r="150" spans="1:5" s="7" customFormat="1" ht="13" x14ac:dyDescent="0.3">
      <c r="A150" s="126">
        <v>42292</v>
      </c>
      <c r="B150" s="130">
        <v>8.0500000000000007</v>
      </c>
      <c r="C150" s="127" t="s">
        <v>251</v>
      </c>
      <c r="D150" s="127" t="s">
        <v>242</v>
      </c>
      <c r="E150" s="112" t="s">
        <v>154</v>
      </c>
    </row>
    <row r="151" spans="1:5" s="7" customFormat="1" ht="13" x14ac:dyDescent="0.3">
      <c r="A151" s="126">
        <v>42292</v>
      </c>
      <c r="B151" s="130">
        <v>10.01</v>
      </c>
      <c r="C151" s="127" t="s">
        <v>251</v>
      </c>
      <c r="D151" s="127" t="s">
        <v>244</v>
      </c>
      <c r="E151" s="112" t="s">
        <v>154</v>
      </c>
    </row>
    <row r="152" spans="1:5" s="7" customFormat="1" ht="13" x14ac:dyDescent="0.3">
      <c r="A152" s="126">
        <v>42292</v>
      </c>
      <c r="B152" s="130">
        <v>144</v>
      </c>
      <c r="C152" s="127" t="s">
        <v>251</v>
      </c>
      <c r="D152" s="127" t="s">
        <v>244</v>
      </c>
      <c r="E152" s="112" t="s">
        <v>154</v>
      </c>
    </row>
    <row r="153" spans="1:5" s="7" customFormat="1" ht="13" x14ac:dyDescent="0.3">
      <c r="A153" s="126">
        <v>42292</v>
      </c>
      <c r="B153" s="130">
        <v>0.57999999999999996</v>
      </c>
      <c r="C153" s="127" t="s">
        <v>251</v>
      </c>
      <c r="D153" s="127" t="s">
        <v>242</v>
      </c>
      <c r="E153" s="112" t="s">
        <v>154</v>
      </c>
    </row>
    <row r="154" spans="1:5" s="7" customFormat="1" ht="13" x14ac:dyDescent="0.3">
      <c r="A154" s="126">
        <v>42292</v>
      </c>
      <c r="B154" s="130">
        <v>0.57999999999999996</v>
      </c>
      <c r="C154" s="127" t="s">
        <v>251</v>
      </c>
      <c r="D154" s="127" t="s">
        <v>242</v>
      </c>
      <c r="E154" s="112" t="s">
        <v>154</v>
      </c>
    </row>
    <row r="155" spans="1:5" s="7" customFormat="1" ht="13" x14ac:dyDescent="0.3">
      <c r="A155" s="126">
        <v>42293</v>
      </c>
      <c r="B155" s="130">
        <v>73.48</v>
      </c>
      <c r="C155" s="127" t="s">
        <v>65</v>
      </c>
      <c r="D155" s="7" t="s">
        <v>36</v>
      </c>
      <c r="E155" s="103" t="s">
        <v>35</v>
      </c>
    </row>
    <row r="156" spans="1:5" s="7" customFormat="1" ht="13" x14ac:dyDescent="0.3">
      <c r="A156" s="126">
        <v>42293</v>
      </c>
      <c r="B156" s="130">
        <v>81.62</v>
      </c>
      <c r="C156" s="127" t="s">
        <v>66</v>
      </c>
      <c r="D156" s="7" t="s">
        <v>36</v>
      </c>
      <c r="E156" s="103" t="s">
        <v>38</v>
      </c>
    </row>
    <row r="157" spans="1:5" s="7" customFormat="1" ht="13" x14ac:dyDescent="0.3">
      <c r="A157" s="126">
        <v>42297</v>
      </c>
      <c r="B157" s="130">
        <v>14.38</v>
      </c>
      <c r="C157" s="127" t="s">
        <v>251</v>
      </c>
      <c r="D157" s="127" t="s">
        <v>242</v>
      </c>
      <c r="E157" s="112" t="s">
        <v>267</v>
      </c>
    </row>
    <row r="158" spans="1:5" s="7" customFormat="1" ht="13" x14ac:dyDescent="0.3">
      <c r="A158" s="126">
        <v>42297</v>
      </c>
      <c r="B158" s="130">
        <v>1051.03</v>
      </c>
      <c r="C158" s="127" t="s">
        <v>251</v>
      </c>
      <c r="D158" s="127" t="s">
        <v>243</v>
      </c>
      <c r="E158" s="112" t="s">
        <v>268</v>
      </c>
    </row>
    <row r="159" spans="1:5" s="7" customFormat="1" ht="13" x14ac:dyDescent="0.3">
      <c r="A159" s="126">
        <v>42297</v>
      </c>
      <c r="B159" s="130">
        <v>11.5</v>
      </c>
      <c r="C159" s="127" t="s">
        <v>251</v>
      </c>
      <c r="D159" s="127" t="s">
        <v>242</v>
      </c>
      <c r="E159" s="112" t="s">
        <v>267</v>
      </c>
    </row>
    <row r="160" spans="1:5" s="7" customFormat="1" ht="13" x14ac:dyDescent="0.3">
      <c r="A160" s="126">
        <v>42297</v>
      </c>
      <c r="B160" s="130">
        <v>149.99</v>
      </c>
      <c r="C160" s="127" t="s">
        <v>251</v>
      </c>
      <c r="D160" s="127" t="s">
        <v>244</v>
      </c>
      <c r="E160" s="112" t="s">
        <v>267</v>
      </c>
    </row>
    <row r="161" spans="1:5" s="7" customFormat="1" ht="13" x14ac:dyDescent="0.3">
      <c r="A161" s="126">
        <v>42297</v>
      </c>
      <c r="B161" s="130">
        <v>0.57999999999999996</v>
      </c>
      <c r="C161" s="127" t="s">
        <v>251</v>
      </c>
      <c r="D161" s="127" t="s">
        <v>242</v>
      </c>
      <c r="E161" s="112" t="s">
        <v>267</v>
      </c>
    </row>
    <row r="162" spans="1:5" s="7" customFormat="1" ht="13" x14ac:dyDescent="0.3">
      <c r="A162" s="126">
        <v>42297</v>
      </c>
      <c r="B162" s="130">
        <v>8.0500000000000007</v>
      </c>
      <c r="C162" s="127" t="s">
        <v>252</v>
      </c>
      <c r="D162" s="127" t="s">
        <v>242</v>
      </c>
      <c r="E162" s="112" t="s">
        <v>267</v>
      </c>
    </row>
    <row r="163" spans="1:5" s="7" customFormat="1" ht="13" x14ac:dyDescent="0.3">
      <c r="A163" s="126">
        <v>42297</v>
      </c>
      <c r="B163" s="130">
        <v>7.5</v>
      </c>
      <c r="C163" s="127" t="s">
        <v>252</v>
      </c>
      <c r="D163" s="127" t="s">
        <v>244</v>
      </c>
      <c r="E163" s="112" t="s">
        <v>267</v>
      </c>
    </row>
    <row r="164" spans="1:5" s="7" customFormat="1" ht="13" x14ac:dyDescent="0.3">
      <c r="A164" s="126">
        <v>42297</v>
      </c>
      <c r="B164" s="130">
        <v>26.5</v>
      </c>
      <c r="C164" s="127" t="s">
        <v>252</v>
      </c>
      <c r="D164" s="127" t="s">
        <v>244</v>
      </c>
      <c r="E164" s="112" t="s">
        <v>267</v>
      </c>
    </row>
    <row r="165" spans="1:5" s="7" customFormat="1" ht="13" x14ac:dyDescent="0.3">
      <c r="A165" s="126">
        <v>42297</v>
      </c>
      <c r="B165" s="130">
        <v>54</v>
      </c>
      <c r="C165" s="127" t="s">
        <v>252</v>
      </c>
      <c r="D165" s="127" t="s">
        <v>244</v>
      </c>
      <c r="E165" s="112" t="s">
        <v>267</v>
      </c>
    </row>
    <row r="166" spans="1:5" s="7" customFormat="1" ht="13" x14ac:dyDescent="0.3">
      <c r="A166" s="126">
        <v>42297</v>
      </c>
      <c r="B166" s="130">
        <v>114</v>
      </c>
      <c r="C166" s="127" t="s">
        <v>252</v>
      </c>
      <c r="D166" s="127" t="s">
        <v>244</v>
      </c>
      <c r="E166" s="112" t="s">
        <v>267</v>
      </c>
    </row>
    <row r="167" spans="1:5" s="7" customFormat="1" ht="13" x14ac:dyDescent="0.3">
      <c r="A167" s="126">
        <v>42297</v>
      </c>
      <c r="B167" s="130">
        <v>0.57999999999999996</v>
      </c>
      <c r="C167" s="127" t="s">
        <v>252</v>
      </c>
      <c r="D167" s="127" t="s">
        <v>242</v>
      </c>
      <c r="E167" s="112" t="s">
        <v>267</v>
      </c>
    </row>
    <row r="168" spans="1:5" s="7" customFormat="1" ht="13" x14ac:dyDescent="0.3">
      <c r="A168" s="126">
        <v>42297</v>
      </c>
      <c r="B168" s="130">
        <v>0.57999999999999996</v>
      </c>
      <c r="C168" s="127" t="s">
        <v>252</v>
      </c>
      <c r="D168" s="127" t="s">
        <v>242</v>
      </c>
      <c r="E168" s="112" t="s">
        <v>267</v>
      </c>
    </row>
    <row r="169" spans="1:5" s="7" customFormat="1" ht="13" x14ac:dyDescent="0.3">
      <c r="A169" s="126">
        <v>42297</v>
      </c>
      <c r="B169" s="130">
        <v>0.57999999999999996</v>
      </c>
      <c r="C169" s="127" t="s">
        <v>252</v>
      </c>
      <c r="D169" s="127" t="s">
        <v>242</v>
      </c>
      <c r="E169" s="112" t="s">
        <v>267</v>
      </c>
    </row>
    <row r="170" spans="1:5" s="7" customFormat="1" ht="13" x14ac:dyDescent="0.3">
      <c r="A170" s="126">
        <v>42297</v>
      </c>
      <c r="B170" s="130">
        <v>0.57999999999999996</v>
      </c>
      <c r="C170" s="127" t="s">
        <v>252</v>
      </c>
      <c r="D170" s="127" t="s">
        <v>242</v>
      </c>
      <c r="E170" s="112" t="s">
        <v>267</v>
      </c>
    </row>
    <row r="171" spans="1:5" s="7" customFormat="1" ht="13" x14ac:dyDescent="0.3">
      <c r="A171" s="126">
        <v>42297</v>
      </c>
      <c r="B171" s="130">
        <v>8.0500000000000007</v>
      </c>
      <c r="C171" s="127" t="s">
        <v>252</v>
      </c>
      <c r="D171" s="127" t="s">
        <v>242</v>
      </c>
      <c r="E171" s="112" t="s">
        <v>267</v>
      </c>
    </row>
    <row r="172" spans="1:5" s="7" customFormat="1" ht="13" x14ac:dyDescent="0.3">
      <c r="A172" s="126">
        <v>42297</v>
      </c>
      <c r="B172" s="130">
        <v>22.4</v>
      </c>
      <c r="C172" s="127" t="s">
        <v>252</v>
      </c>
      <c r="D172" s="127" t="s">
        <v>246</v>
      </c>
      <c r="E172" s="112" t="s">
        <v>267</v>
      </c>
    </row>
    <row r="173" spans="1:5" s="7" customFormat="1" ht="13" x14ac:dyDescent="0.3">
      <c r="A173" s="126">
        <v>42297</v>
      </c>
      <c r="B173" s="130">
        <v>51.41</v>
      </c>
      <c r="C173" s="127" t="s">
        <v>252</v>
      </c>
      <c r="D173" s="127" t="s">
        <v>246</v>
      </c>
      <c r="E173" s="112" t="s">
        <v>267</v>
      </c>
    </row>
    <row r="174" spans="1:5" s="7" customFormat="1" ht="13" x14ac:dyDescent="0.3">
      <c r="A174" s="126">
        <v>42311</v>
      </c>
      <c r="B174" s="130">
        <v>28.6</v>
      </c>
      <c r="C174" s="127" t="s">
        <v>67</v>
      </c>
      <c r="D174" s="7" t="s">
        <v>36</v>
      </c>
      <c r="E174" s="103" t="s">
        <v>35</v>
      </c>
    </row>
    <row r="175" spans="1:5" s="7" customFormat="1" ht="13" x14ac:dyDescent="0.3">
      <c r="A175" s="126">
        <v>42312</v>
      </c>
      <c r="B175" s="130">
        <v>14.3</v>
      </c>
      <c r="C175" s="127" t="s">
        <v>63</v>
      </c>
      <c r="D175" s="7" t="s">
        <v>36</v>
      </c>
      <c r="E175" s="103" t="s">
        <v>35</v>
      </c>
    </row>
    <row r="176" spans="1:5" s="7" customFormat="1" ht="13" x14ac:dyDescent="0.3">
      <c r="A176" s="126">
        <v>42313</v>
      </c>
      <c r="B176" s="130">
        <v>12.76</v>
      </c>
      <c r="C176" s="127" t="s">
        <v>68</v>
      </c>
      <c r="D176" s="7" t="s">
        <v>36</v>
      </c>
      <c r="E176" s="103" t="s">
        <v>35</v>
      </c>
    </row>
    <row r="177" spans="1:5" s="7" customFormat="1" ht="13" x14ac:dyDescent="0.3">
      <c r="A177" s="126">
        <v>42313</v>
      </c>
      <c r="B177" s="130">
        <v>8.91</v>
      </c>
      <c r="C177" s="127" t="s">
        <v>62</v>
      </c>
      <c r="D177" s="7" t="s">
        <v>36</v>
      </c>
      <c r="E177" s="103" t="s">
        <v>35</v>
      </c>
    </row>
    <row r="178" spans="1:5" s="7" customFormat="1" ht="13" x14ac:dyDescent="0.3">
      <c r="A178" s="126">
        <v>42318</v>
      </c>
      <c r="B178" s="130">
        <v>13.97</v>
      </c>
      <c r="C178" s="127" t="s">
        <v>63</v>
      </c>
      <c r="D178" s="7" t="s">
        <v>36</v>
      </c>
      <c r="E178" s="103" t="s">
        <v>35</v>
      </c>
    </row>
    <row r="179" spans="1:5" s="7" customFormat="1" ht="13" x14ac:dyDescent="0.3">
      <c r="A179" s="126">
        <v>42318</v>
      </c>
      <c r="B179" s="130">
        <v>9.68</v>
      </c>
      <c r="C179" s="127" t="s">
        <v>62</v>
      </c>
      <c r="D179" s="7" t="s">
        <v>36</v>
      </c>
      <c r="E179" s="103" t="s">
        <v>35</v>
      </c>
    </row>
    <row r="180" spans="1:5" s="7" customFormat="1" ht="13" x14ac:dyDescent="0.3">
      <c r="A180" s="126">
        <v>42319</v>
      </c>
      <c r="B180" s="130">
        <v>10.01</v>
      </c>
      <c r="C180" s="127" t="s">
        <v>69</v>
      </c>
      <c r="D180" s="7" t="s">
        <v>36</v>
      </c>
      <c r="E180" s="103" t="s">
        <v>35</v>
      </c>
    </row>
    <row r="181" spans="1:5" s="7" customFormat="1" ht="13" x14ac:dyDescent="0.3">
      <c r="A181" s="126">
        <v>42319</v>
      </c>
      <c r="B181" s="130">
        <v>31.24</v>
      </c>
      <c r="C181" s="127" t="s">
        <v>70</v>
      </c>
      <c r="D181" s="7" t="s">
        <v>36</v>
      </c>
      <c r="E181" s="103" t="s">
        <v>35</v>
      </c>
    </row>
    <row r="182" spans="1:5" s="7" customFormat="1" ht="13" x14ac:dyDescent="0.3">
      <c r="A182" s="126">
        <v>42319</v>
      </c>
      <c r="B182" s="130">
        <v>15.29</v>
      </c>
      <c r="C182" s="127" t="s">
        <v>44</v>
      </c>
      <c r="D182" s="7" t="s">
        <v>36</v>
      </c>
      <c r="E182" s="103" t="s">
        <v>35</v>
      </c>
    </row>
    <row r="183" spans="1:5" s="7" customFormat="1" ht="13" x14ac:dyDescent="0.3">
      <c r="A183" s="126">
        <v>42319</v>
      </c>
      <c r="B183" s="130">
        <v>14.38</v>
      </c>
      <c r="C183" s="127" t="s">
        <v>253</v>
      </c>
      <c r="D183" s="127" t="s">
        <v>242</v>
      </c>
      <c r="E183" s="112" t="s">
        <v>271</v>
      </c>
    </row>
    <row r="184" spans="1:5" s="7" customFormat="1" ht="13" x14ac:dyDescent="0.3">
      <c r="A184" s="126">
        <v>42319</v>
      </c>
      <c r="B184" s="130">
        <v>263.04000000000002</v>
      </c>
      <c r="C184" s="127" t="s">
        <v>253</v>
      </c>
      <c r="D184" s="127" t="s">
        <v>243</v>
      </c>
      <c r="E184" s="112" t="s">
        <v>272</v>
      </c>
    </row>
    <row r="185" spans="1:5" s="7" customFormat="1" ht="13" x14ac:dyDescent="0.3">
      <c r="A185" s="126">
        <v>42319</v>
      </c>
      <c r="B185" s="130">
        <v>8.0500000000000007</v>
      </c>
      <c r="C185" s="127" t="s">
        <v>253</v>
      </c>
      <c r="D185" s="127" t="s">
        <v>242</v>
      </c>
      <c r="E185" s="112" t="s">
        <v>271</v>
      </c>
    </row>
    <row r="186" spans="1:5" s="7" customFormat="1" ht="13" x14ac:dyDescent="0.3">
      <c r="A186" s="126">
        <v>42319</v>
      </c>
      <c r="B186" s="130">
        <v>42.5</v>
      </c>
      <c r="C186" s="127" t="s">
        <v>253</v>
      </c>
      <c r="D186" s="127" t="s">
        <v>244</v>
      </c>
      <c r="E186" s="112" t="s">
        <v>271</v>
      </c>
    </row>
    <row r="187" spans="1:5" s="7" customFormat="1" ht="13" x14ac:dyDescent="0.3">
      <c r="A187" s="126">
        <v>42319</v>
      </c>
      <c r="B187" s="130">
        <v>290</v>
      </c>
      <c r="C187" s="127" t="s">
        <v>253</v>
      </c>
      <c r="D187" s="127" t="s">
        <v>244</v>
      </c>
      <c r="E187" s="112" t="s">
        <v>271</v>
      </c>
    </row>
    <row r="188" spans="1:5" s="7" customFormat="1" ht="13" x14ac:dyDescent="0.3">
      <c r="A188" s="126">
        <v>42319</v>
      </c>
      <c r="B188" s="130">
        <v>8.0500000000000007</v>
      </c>
      <c r="C188" s="127" t="s">
        <v>253</v>
      </c>
      <c r="D188" s="127" t="s">
        <v>242</v>
      </c>
      <c r="E188" s="112" t="s">
        <v>271</v>
      </c>
    </row>
    <row r="189" spans="1:5" s="7" customFormat="1" ht="13" x14ac:dyDescent="0.3">
      <c r="A189" s="126">
        <v>42319</v>
      </c>
      <c r="B189" s="130">
        <v>47.12</v>
      </c>
      <c r="C189" s="127" t="s">
        <v>253</v>
      </c>
      <c r="D189" s="127" t="s">
        <v>246</v>
      </c>
      <c r="E189" s="112" t="s">
        <v>271</v>
      </c>
    </row>
    <row r="190" spans="1:5" s="7" customFormat="1" ht="13" x14ac:dyDescent="0.3">
      <c r="A190" s="126">
        <v>42319</v>
      </c>
      <c r="B190" s="130">
        <v>28.75</v>
      </c>
      <c r="C190" s="127" t="s">
        <v>253</v>
      </c>
      <c r="D190" s="127" t="s">
        <v>246</v>
      </c>
      <c r="E190" s="112" t="s">
        <v>271</v>
      </c>
    </row>
    <row r="191" spans="1:5" s="7" customFormat="1" ht="13" x14ac:dyDescent="0.3">
      <c r="A191" s="126">
        <v>42319</v>
      </c>
      <c r="B191" s="130">
        <v>177.1</v>
      </c>
      <c r="C191" s="127" t="s">
        <v>253</v>
      </c>
      <c r="D191" s="127" t="s">
        <v>246</v>
      </c>
      <c r="E191" s="112" t="s">
        <v>271</v>
      </c>
    </row>
    <row r="192" spans="1:5" s="7" customFormat="1" ht="13" x14ac:dyDescent="0.3">
      <c r="A192" s="126">
        <v>42319</v>
      </c>
      <c r="B192" s="130">
        <v>0.57999999999999996</v>
      </c>
      <c r="C192" s="127" t="s">
        <v>253</v>
      </c>
      <c r="D192" s="127" t="s">
        <v>242</v>
      </c>
      <c r="E192" s="112" t="s">
        <v>271</v>
      </c>
    </row>
    <row r="193" spans="1:5" s="7" customFormat="1" ht="13" x14ac:dyDescent="0.3">
      <c r="A193" s="126">
        <v>42319</v>
      </c>
      <c r="B193" s="130">
        <v>0.57999999999999996</v>
      </c>
      <c r="C193" s="127" t="s">
        <v>253</v>
      </c>
      <c r="D193" s="127" t="s">
        <v>242</v>
      </c>
      <c r="E193" s="112" t="s">
        <v>271</v>
      </c>
    </row>
    <row r="194" spans="1:5" s="7" customFormat="1" ht="13" x14ac:dyDescent="0.3">
      <c r="A194" s="126">
        <v>42325</v>
      </c>
      <c r="B194" s="130">
        <v>30.25</v>
      </c>
      <c r="C194" s="127" t="s">
        <v>47</v>
      </c>
      <c r="D194" s="7" t="s">
        <v>36</v>
      </c>
      <c r="E194" s="103" t="s">
        <v>35</v>
      </c>
    </row>
    <row r="195" spans="1:5" s="7" customFormat="1" ht="13" x14ac:dyDescent="0.3">
      <c r="A195" s="126">
        <v>42325</v>
      </c>
      <c r="B195" s="130">
        <v>41.8</v>
      </c>
      <c r="C195" s="127" t="s">
        <v>71</v>
      </c>
      <c r="D195" s="7" t="s">
        <v>36</v>
      </c>
      <c r="E195" s="103" t="s">
        <v>35</v>
      </c>
    </row>
    <row r="196" spans="1:5" s="7" customFormat="1" ht="13" x14ac:dyDescent="0.3">
      <c r="A196" s="126">
        <v>42326</v>
      </c>
      <c r="B196" s="130">
        <v>38.5</v>
      </c>
      <c r="C196" s="127" t="s">
        <v>49</v>
      </c>
      <c r="D196" s="7" t="s">
        <v>36</v>
      </c>
      <c r="E196" s="103" t="s">
        <v>35</v>
      </c>
    </row>
    <row r="197" spans="1:5" s="7" customFormat="1" ht="13" x14ac:dyDescent="0.3">
      <c r="A197" s="126">
        <v>42332</v>
      </c>
      <c r="B197" s="130">
        <v>11.33</v>
      </c>
      <c r="C197" s="127" t="s">
        <v>55</v>
      </c>
      <c r="D197" s="7" t="s">
        <v>36</v>
      </c>
      <c r="E197" s="103" t="s">
        <v>35</v>
      </c>
    </row>
    <row r="198" spans="1:5" s="7" customFormat="1" ht="13" x14ac:dyDescent="0.3">
      <c r="A198" s="126">
        <v>42332</v>
      </c>
      <c r="B198" s="130">
        <v>16.170000000000002</v>
      </c>
      <c r="C198" s="127" t="s">
        <v>72</v>
      </c>
      <c r="D198" s="7" t="s">
        <v>36</v>
      </c>
      <c r="E198" s="103" t="s">
        <v>35</v>
      </c>
    </row>
    <row r="199" spans="1:5" s="7" customFormat="1" ht="13" x14ac:dyDescent="0.3">
      <c r="A199" s="126">
        <v>42333</v>
      </c>
      <c r="B199" s="130">
        <v>88</v>
      </c>
      <c r="C199" s="127" t="s">
        <v>73</v>
      </c>
      <c r="D199" s="7" t="s">
        <v>36</v>
      </c>
      <c r="E199" s="103" t="s">
        <v>35</v>
      </c>
    </row>
    <row r="200" spans="1:5" s="7" customFormat="1" ht="13" x14ac:dyDescent="0.3">
      <c r="A200" s="126">
        <v>42333</v>
      </c>
      <c r="B200" s="130">
        <v>76.34</v>
      </c>
      <c r="C200" s="127" t="s">
        <v>74</v>
      </c>
      <c r="D200" s="7" t="s">
        <v>36</v>
      </c>
      <c r="E200" s="103" t="s">
        <v>38</v>
      </c>
    </row>
    <row r="201" spans="1:5" s="7" customFormat="1" ht="13" x14ac:dyDescent="0.3">
      <c r="A201" s="126">
        <v>42333</v>
      </c>
      <c r="B201" s="130">
        <v>89.21</v>
      </c>
      <c r="C201" s="127" t="s">
        <v>48</v>
      </c>
      <c r="D201" s="7" t="s">
        <v>36</v>
      </c>
      <c r="E201" s="103" t="s">
        <v>35</v>
      </c>
    </row>
    <row r="202" spans="1:5" s="7" customFormat="1" ht="13" x14ac:dyDescent="0.3">
      <c r="A202" s="126">
        <v>42333</v>
      </c>
      <c r="B202" s="130">
        <v>14.38</v>
      </c>
      <c r="C202" s="127" t="s">
        <v>254</v>
      </c>
      <c r="D202" s="127" t="s">
        <v>242</v>
      </c>
      <c r="E202" s="112" t="s">
        <v>38</v>
      </c>
    </row>
    <row r="203" spans="1:5" s="7" customFormat="1" ht="13" x14ac:dyDescent="0.3">
      <c r="A203" s="126">
        <v>42333</v>
      </c>
      <c r="B203" s="130">
        <v>709.57</v>
      </c>
      <c r="C203" s="127" t="s">
        <v>254</v>
      </c>
      <c r="D203" s="127" t="s">
        <v>243</v>
      </c>
      <c r="E203" s="112" t="s">
        <v>263</v>
      </c>
    </row>
    <row r="204" spans="1:5" s="7" customFormat="1" ht="13" x14ac:dyDescent="0.3">
      <c r="A204" s="126">
        <v>42335</v>
      </c>
      <c r="B204" s="130">
        <v>23.58</v>
      </c>
      <c r="C204" s="127" t="s">
        <v>255</v>
      </c>
      <c r="D204" s="127" t="s">
        <v>242</v>
      </c>
      <c r="E204" s="112" t="s">
        <v>35</v>
      </c>
    </row>
    <row r="205" spans="1:5" s="7" customFormat="1" ht="13" x14ac:dyDescent="0.3">
      <c r="A205" s="126">
        <v>42335</v>
      </c>
      <c r="B205" s="130">
        <v>8.0500000000000007</v>
      </c>
      <c r="C205" s="127" t="s">
        <v>255</v>
      </c>
      <c r="D205" s="127" t="s">
        <v>242</v>
      </c>
      <c r="E205" s="112" t="s">
        <v>35</v>
      </c>
    </row>
    <row r="206" spans="1:5" s="7" customFormat="1" ht="13" x14ac:dyDescent="0.3">
      <c r="A206" s="126">
        <v>42335</v>
      </c>
      <c r="B206" s="130">
        <v>81.06</v>
      </c>
      <c r="C206" s="127" t="s">
        <v>255</v>
      </c>
      <c r="D206" s="127" t="s">
        <v>246</v>
      </c>
      <c r="E206" s="112" t="s">
        <v>35</v>
      </c>
    </row>
    <row r="207" spans="1:5" s="7" customFormat="1" ht="13" x14ac:dyDescent="0.3">
      <c r="A207" s="126">
        <v>42335</v>
      </c>
      <c r="B207" s="130">
        <v>287.04000000000002</v>
      </c>
      <c r="C207" s="127" t="s">
        <v>255</v>
      </c>
      <c r="D207" s="127" t="s">
        <v>246</v>
      </c>
      <c r="E207" s="112" t="s">
        <v>35</v>
      </c>
    </row>
    <row r="208" spans="1:5" s="7" customFormat="1" ht="13" x14ac:dyDescent="0.3">
      <c r="A208" s="126">
        <v>42335</v>
      </c>
      <c r="B208" s="130">
        <v>8.0500000000000007</v>
      </c>
      <c r="C208" s="127" t="s">
        <v>255</v>
      </c>
      <c r="D208" s="127" t="s">
        <v>242</v>
      </c>
      <c r="E208" s="112" t="s">
        <v>35</v>
      </c>
    </row>
    <row r="209" spans="1:5" s="7" customFormat="1" ht="13" x14ac:dyDescent="0.3">
      <c r="A209" s="126">
        <v>42335</v>
      </c>
      <c r="B209" s="130">
        <v>250</v>
      </c>
      <c r="C209" s="127" t="s">
        <v>255</v>
      </c>
      <c r="D209" s="127" t="s">
        <v>244</v>
      </c>
      <c r="E209" s="112" t="s">
        <v>35</v>
      </c>
    </row>
    <row r="210" spans="1:5" s="7" customFormat="1" ht="13" x14ac:dyDescent="0.3">
      <c r="A210" s="126">
        <v>42335</v>
      </c>
      <c r="B210" s="130">
        <v>0.57999999999999996</v>
      </c>
      <c r="C210" s="127" t="s">
        <v>255</v>
      </c>
      <c r="D210" s="127" t="s">
        <v>242</v>
      </c>
      <c r="E210" s="112" t="s">
        <v>35</v>
      </c>
    </row>
    <row r="211" spans="1:5" s="7" customFormat="1" ht="13" x14ac:dyDescent="0.3">
      <c r="A211" s="126">
        <v>42338</v>
      </c>
      <c r="B211" s="130">
        <v>14.41</v>
      </c>
      <c r="C211" s="127" t="s">
        <v>47</v>
      </c>
      <c r="D211" s="7" t="s">
        <v>36</v>
      </c>
      <c r="E211" s="103" t="s">
        <v>35</v>
      </c>
    </row>
    <row r="212" spans="1:5" s="7" customFormat="1" ht="13" x14ac:dyDescent="0.3">
      <c r="A212" s="126">
        <v>42339</v>
      </c>
      <c r="B212" s="130">
        <v>9.4600000000000009</v>
      </c>
      <c r="C212" s="127" t="s">
        <v>62</v>
      </c>
      <c r="D212" s="7" t="s">
        <v>36</v>
      </c>
      <c r="E212" s="103" t="s">
        <v>35</v>
      </c>
    </row>
    <row r="213" spans="1:5" s="7" customFormat="1" ht="13" x14ac:dyDescent="0.3">
      <c r="A213" s="126">
        <v>42339</v>
      </c>
      <c r="B213" s="130">
        <v>12.54</v>
      </c>
      <c r="C213" s="127" t="s">
        <v>63</v>
      </c>
      <c r="D213" s="7" t="s">
        <v>36</v>
      </c>
      <c r="E213" s="103" t="s">
        <v>35</v>
      </c>
    </row>
    <row r="214" spans="1:5" s="7" customFormat="1" ht="13" x14ac:dyDescent="0.3">
      <c r="A214" s="126">
        <v>42339</v>
      </c>
      <c r="B214" s="130">
        <v>10.45</v>
      </c>
      <c r="C214" s="127" t="s">
        <v>52</v>
      </c>
      <c r="D214" s="7" t="s">
        <v>36</v>
      </c>
      <c r="E214" s="103" t="s">
        <v>35</v>
      </c>
    </row>
    <row r="215" spans="1:5" s="7" customFormat="1" ht="13" x14ac:dyDescent="0.3">
      <c r="A215" s="126">
        <v>42342</v>
      </c>
      <c r="B215" s="130">
        <v>20.239999999999998</v>
      </c>
      <c r="C215" s="127" t="s">
        <v>75</v>
      </c>
      <c r="D215" s="7" t="s">
        <v>36</v>
      </c>
      <c r="E215" s="103" t="s">
        <v>35</v>
      </c>
    </row>
    <row r="216" spans="1:5" s="7" customFormat="1" ht="13" x14ac:dyDescent="0.3">
      <c r="A216" s="126">
        <v>42345</v>
      </c>
      <c r="B216" s="130">
        <v>16.829999999999998</v>
      </c>
      <c r="C216" s="127" t="s">
        <v>76</v>
      </c>
      <c r="D216" s="7" t="s">
        <v>36</v>
      </c>
      <c r="E216" s="103" t="s">
        <v>35</v>
      </c>
    </row>
    <row r="217" spans="1:5" s="7" customFormat="1" ht="13" x14ac:dyDescent="0.3">
      <c r="A217" s="126">
        <v>42346</v>
      </c>
      <c r="B217" s="130">
        <v>15.18</v>
      </c>
      <c r="C217" s="127" t="s">
        <v>77</v>
      </c>
      <c r="D217" s="7" t="s">
        <v>36</v>
      </c>
      <c r="E217" s="103" t="s">
        <v>35</v>
      </c>
    </row>
    <row r="218" spans="1:5" s="7" customFormat="1" ht="13" x14ac:dyDescent="0.3">
      <c r="A218" s="126">
        <v>42346</v>
      </c>
      <c r="B218" s="130">
        <v>14.3</v>
      </c>
      <c r="C218" s="127" t="s">
        <v>78</v>
      </c>
      <c r="D218" s="7" t="s">
        <v>36</v>
      </c>
      <c r="E218" s="103" t="s">
        <v>35</v>
      </c>
    </row>
    <row r="219" spans="1:5" s="7" customFormat="1" ht="13" x14ac:dyDescent="0.3">
      <c r="A219" s="126">
        <v>42349</v>
      </c>
      <c r="B219" s="130">
        <v>14.08</v>
      </c>
      <c r="C219" s="127" t="s">
        <v>79</v>
      </c>
      <c r="D219" s="7" t="s">
        <v>36</v>
      </c>
      <c r="E219" s="103" t="s">
        <v>35</v>
      </c>
    </row>
    <row r="220" spans="1:5" s="7" customFormat="1" ht="13" x14ac:dyDescent="0.3">
      <c r="A220" s="126">
        <v>42354</v>
      </c>
      <c r="B220" s="130">
        <v>15.4</v>
      </c>
      <c r="C220" s="127" t="s">
        <v>44</v>
      </c>
      <c r="D220" s="7" t="s">
        <v>36</v>
      </c>
      <c r="E220" s="103" t="s">
        <v>35</v>
      </c>
    </row>
    <row r="221" spans="1:5" s="7" customFormat="1" ht="13" x14ac:dyDescent="0.3">
      <c r="A221" s="126">
        <v>42356</v>
      </c>
      <c r="B221" s="130">
        <v>15.51</v>
      </c>
      <c r="C221" s="127" t="s">
        <v>80</v>
      </c>
      <c r="D221" s="7" t="s">
        <v>36</v>
      </c>
      <c r="E221" s="103" t="s">
        <v>35</v>
      </c>
    </row>
    <row r="222" spans="1:5" s="7" customFormat="1" ht="13" x14ac:dyDescent="0.3">
      <c r="A222" s="126">
        <v>42383</v>
      </c>
      <c r="B222" s="130">
        <v>11</v>
      </c>
      <c r="C222" s="127" t="s">
        <v>43</v>
      </c>
      <c r="D222" s="7" t="s">
        <v>36</v>
      </c>
      <c r="E222" s="103" t="s">
        <v>35</v>
      </c>
    </row>
    <row r="223" spans="1:5" s="7" customFormat="1" ht="13" x14ac:dyDescent="0.3">
      <c r="A223" s="126">
        <v>42383</v>
      </c>
      <c r="B223" s="130">
        <v>13.97</v>
      </c>
      <c r="C223" s="127" t="s">
        <v>81</v>
      </c>
      <c r="D223" s="7" t="s">
        <v>36</v>
      </c>
      <c r="E223" s="103" t="s">
        <v>35</v>
      </c>
    </row>
    <row r="224" spans="1:5" s="7" customFormat="1" ht="13" x14ac:dyDescent="0.3">
      <c r="A224" s="126">
        <v>42395</v>
      </c>
      <c r="B224" s="130">
        <v>33.880000000000003</v>
      </c>
      <c r="C224" s="127" t="s">
        <v>67</v>
      </c>
      <c r="D224" s="7" t="s">
        <v>36</v>
      </c>
      <c r="E224" s="103" t="s">
        <v>35</v>
      </c>
    </row>
    <row r="225" spans="1:5" s="7" customFormat="1" ht="13" x14ac:dyDescent="0.3">
      <c r="A225" s="126">
        <v>42402</v>
      </c>
      <c r="B225" s="130">
        <v>11.55</v>
      </c>
      <c r="C225" s="127" t="s">
        <v>82</v>
      </c>
      <c r="D225" s="7" t="s">
        <v>36</v>
      </c>
      <c r="E225" s="103" t="s">
        <v>35</v>
      </c>
    </row>
    <row r="226" spans="1:5" s="7" customFormat="1" ht="13" x14ac:dyDescent="0.3">
      <c r="A226" s="126">
        <v>42402</v>
      </c>
      <c r="B226" s="130">
        <v>15.51</v>
      </c>
      <c r="C226" s="127" t="s">
        <v>56</v>
      </c>
      <c r="D226" s="7" t="s">
        <v>36</v>
      </c>
      <c r="E226" s="103" t="s">
        <v>35</v>
      </c>
    </row>
    <row r="227" spans="1:5" s="7" customFormat="1" ht="13" x14ac:dyDescent="0.3">
      <c r="A227" s="126">
        <v>42402</v>
      </c>
      <c r="B227" s="130">
        <v>13.75</v>
      </c>
      <c r="C227" s="127" t="s">
        <v>43</v>
      </c>
      <c r="D227" s="7" t="s">
        <v>36</v>
      </c>
      <c r="E227" s="103" t="s">
        <v>35</v>
      </c>
    </row>
    <row r="228" spans="1:5" s="7" customFormat="1" ht="13" x14ac:dyDescent="0.3">
      <c r="A228" s="126">
        <v>42404</v>
      </c>
      <c r="B228" s="130">
        <v>16.5</v>
      </c>
      <c r="C228" s="127" t="s">
        <v>44</v>
      </c>
      <c r="D228" s="7" t="s">
        <v>36</v>
      </c>
      <c r="E228" s="103" t="s">
        <v>35</v>
      </c>
    </row>
    <row r="229" spans="1:5" s="7" customFormat="1" ht="13" x14ac:dyDescent="0.3">
      <c r="A229" s="126">
        <v>42404</v>
      </c>
      <c r="B229" s="130">
        <v>13.53</v>
      </c>
      <c r="C229" s="127" t="s">
        <v>43</v>
      </c>
      <c r="D229" s="7" t="s">
        <v>36</v>
      </c>
      <c r="E229" s="103" t="s">
        <v>35</v>
      </c>
    </row>
    <row r="230" spans="1:5" s="7" customFormat="1" ht="13" x14ac:dyDescent="0.3">
      <c r="A230" s="126">
        <v>42405</v>
      </c>
      <c r="B230" s="130">
        <v>62.48</v>
      </c>
      <c r="C230" s="127" t="s">
        <v>41</v>
      </c>
      <c r="D230" s="7" t="s">
        <v>36</v>
      </c>
      <c r="E230" s="103" t="s">
        <v>35</v>
      </c>
    </row>
    <row r="231" spans="1:5" s="7" customFormat="1" ht="13" x14ac:dyDescent="0.3">
      <c r="A231" s="126">
        <v>42405</v>
      </c>
      <c r="B231" s="130">
        <v>23.58</v>
      </c>
      <c r="C231" s="127" t="s">
        <v>256</v>
      </c>
      <c r="D231" s="127" t="s">
        <v>242</v>
      </c>
      <c r="E231" s="112" t="s">
        <v>207</v>
      </c>
    </row>
    <row r="232" spans="1:5" s="7" customFormat="1" ht="13" x14ac:dyDescent="0.3">
      <c r="A232" s="126">
        <v>42405</v>
      </c>
      <c r="B232" s="130">
        <v>994.61</v>
      </c>
      <c r="C232" s="127" t="s">
        <v>256</v>
      </c>
      <c r="D232" s="127" t="s">
        <v>243</v>
      </c>
      <c r="E232" s="112" t="s">
        <v>268</v>
      </c>
    </row>
    <row r="233" spans="1:5" s="7" customFormat="1" ht="13" x14ac:dyDescent="0.3">
      <c r="A233" s="126">
        <v>42405</v>
      </c>
      <c r="B233" s="130">
        <v>373.44</v>
      </c>
      <c r="C233" s="127" t="s">
        <v>256</v>
      </c>
      <c r="D233" s="127" t="s">
        <v>243</v>
      </c>
      <c r="E233" s="112" t="s">
        <v>266</v>
      </c>
    </row>
    <row r="234" spans="1:5" s="7" customFormat="1" ht="13" x14ac:dyDescent="0.3">
      <c r="A234" s="126">
        <v>42405</v>
      </c>
      <c r="B234" s="130">
        <v>8.0500000000000007</v>
      </c>
      <c r="C234" s="127" t="s">
        <v>256</v>
      </c>
      <c r="D234" s="127" t="s">
        <v>242</v>
      </c>
      <c r="E234" s="112" t="s">
        <v>207</v>
      </c>
    </row>
    <row r="235" spans="1:5" s="7" customFormat="1" ht="13" x14ac:dyDescent="0.3">
      <c r="A235" s="126">
        <v>42405</v>
      </c>
      <c r="B235" s="130">
        <v>20</v>
      </c>
      <c r="C235" s="127" t="s">
        <v>256</v>
      </c>
      <c r="D235" s="127" t="s">
        <v>242</v>
      </c>
      <c r="E235" s="112" t="s">
        <v>207</v>
      </c>
    </row>
    <row r="236" spans="1:5" s="7" customFormat="1" ht="13" x14ac:dyDescent="0.3">
      <c r="A236" s="126">
        <v>42408</v>
      </c>
      <c r="B236" s="130">
        <v>70.73</v>
      </c>
      <c r="C236" s="127" t="s">
        <v>48</v>
      </c>
      <c r="D236" s="7" t="s">
        <v>36</v>
      </c>
      <c r="E236" s="103" t="s">
        <v>35</v>
      </c>
    </row>
    <row r="237" spans="1:5" s="7" customFormat="1" ht="13" x14ac:dyDescent="0.3">
      <c r="A237" s="126">
        <v>42409</v>
      </c>
      <c r="B237" s="130">
        <v>14.85</v>
      </c>
      <c r="C237" s="127" t="s">
        <v>83</v>
      </c>
      <c r="D237" s="7" t="s">
        <v>36</v>
      </c>
      <c r="E237" s="103" t="s">
        <v>35</v>
      </c>
    </row>
    <row r="238" spans="1:5" s="7" customFormat="1" ht="13" x14ac:dyDescent="0.3">
      <c r="A238" s="126">
        <v>42409</v>
      </c>
      <c r="B238" s="130">
        <v>15.07</v>
      </c>
      <c r="C238" s="127" t="s">
        <v>54</v>
      </c>
      <c r="D238" s="7" t="s">
        <v>36</v>
      </c>
      <c r="E238" s="103" t="s">
        <v>35</v>
      </c>
    </row>
    <row r="239" spans="1:5" s="7" customFormat="1" ht="13" x14ac:dyDescent="0.3">
      <c r="A239" s="126">
        <v>42415</v>
      </c>
      <c r="B239" s="130">
        <v>15.62</v>
      </c>
      <c r="C239" s="127" t="s">
        <v>84</v>
      </c>
      <c r="D239" s="7" t="s">
        <v>36</v>
      </c>
      <c r="E239" s="103" t="s">
        <v>35</v>
      </c>
    </row>
    <row r="240" spans="1:5" s="7" customFormat="1" ht="13" x14ac:dyDescent="0.3">
      <c r="A240" s="126">
        <v>42426</v>
      </c>
      <c r="B240" s="130">
        <v>14.38</v>
      </c>
      <c r="C240" s="127" t="s">
        <v>257</v>
      </c>
      <c r="D240" s="127" t="s">
        <v>242</v>
      </c>
      <c r="E240" s="112" t="s">
        <v>273</v>
      </c>
    </row>
    <row r="241" spans="1:5" s="7" customFormat="1" ht="13" x14ac:dyDescent="0.3">
      <c r="A241" s="126">
        <v>42426</v>
      </c>
      <c r="B241" s="130">
        <v>544.74</v>
      </c>
      <c r="C241" s="127" t="s">
        <v>257</v>
      </c>
      <c r="D241" s="127" t="s">
        <v>243</v>
      </c>
      <c r="E241" s="112" t="s">
        <v>274</v>
      </c>
    </row>
    <row r="242" spans="1:5" s="7" customFormat="1" ht="13" x14ac:dyDescent="0.3">
      <c r="A242" s="126">
        <v>42426</v>
      </c>
      <c r="B242" s="130">
        <v>8.0500000000000007</v>
      </c>
      <c r="C242" s="127" t="s">
        <v>257</v>
      </c>
      <c r="D242" s="127" t="s">
        <v>242</v>
      </c>
      <c r="E242" s="112" t="s">
        <v>273</v>
      </c>
    </row>
    <row r="243" spans="1:5" s="7" customFormat="1" ht="13" x14ac:dyDescent="0.3">
      <c r="A243" s="126">
        <v>42426</v>
      </c>
      <c r="B243" s="130">
        <v>19.55</v>
      </c>
      <c r="C243" s="127" t="s">
        <v>257</v>
      </c>
      <c r="D243" s="127" t="s">
        <v>246</v>
      </c>
      <c r="E243" s="112" t="s">
        <v>273</v>
      </c>
    </row>
    <row r="244" spans="1:5" s="7" customFormat="1" ht="13" x14ac:dyDescent="0.3">
      <c r="A244" s="126">
        <v>42426</v>
      </c>
      <c r="B244" s="130">
        <v>46</v>
      </c>
      <c r="C244" s="127" t="s">
        <v>257</v>
      </c>
      <c r="D244" s="127" t="s">
        <v>246</v>
      </c>
      <c r="E244" s="112" t="s">
        <v>273</v>
      </c>
    </row>
    <row r="245" spans="1:5" s="7" customFormat="1" ht="13" x14ac:dyDescent="0.3">
      <c r="A245" s="126">
        <v>42426</v>
      </c>
      <c r="B245" s="130">
        <v>110.4</v>
      </c>
      <c r="C245" s="127" t="s">
        <v>257</v>
      </c>
      <c r="D245" s="127" t="s">
        <v>246</v>
      </c>
      <c r="E245" s="112" t="s">
        <v>273</v>
      </c>
    </row>
    <row r="246" spans="1:5" s="7" customFormat="1" ht="13" x14ac:dyDescent="0.3">
      <c r="A246" s="126">
        <v>42436</v>
      </c>
      <c r="B246" s="130">
        <v>19.47</v>
      </c>
      <c r="C246" s="127" t="s">
        <v>43</v>
      </c>
      <c r="D246" s="7" t="s">
        <v>36</v>
      </c>
      <c r="E246" s="103" t="s">
        <v>35</v>
      </c>
    </row>
    <row r="247" spans="1:5" s="7" customFormat="1" ht="13" x14ac:dyDescent="0.3">
      <c r="A247" s="126">
        <v>42436</v>
      </c>
      <c r="B247" s="130">
        <v>15.95</v>
      </c>
      <c r="C247" s="127" t="s">
        <v>85</v>
      </c>
      <c r="D247" s="7" t="s">
        <v>36</v>
      </c>
      <c r="E247" s="103" t="s">
        <v>35</v>
      </c>
    </row>
    <row r="248" spans="1:5" s="7" customFormat="1" ht="13" x14ac:dyDescent="0.3">
      <c r="A248" s="126">
        <v>42436</v>
      </c>
      <c r="B248" s="130">
        <v>26.95</v>
      </c>
      <c r="C248" s="127" t="s">
        <v>86</v>
      </c>
      <c r="D248" s="7" t="s">
        <v>36</v>
      </c>
      <c r="E248" s="103" t="s">
        <v>35</v>
      </c>
    </row>
    <row r="249" spans="1:5" s="7" customFormat="1" ht="13" x14ac:dyDescent="0.3">
      <c r="A249" s="126">
        <v>42441</v>
      </c>
      <c r="B249" s="130">
        <v>76.34</v>
      </c>
      <c r="C249" s="127" t="s">
        <v>41</v>
      </c>
      <c r="D249" s="7" t="s">
        <v>36</v>
      </c>
      <c r="E249" s="103" t="s">
        <v>35</v>
      </c>
    </row>
    <row r="250" spans="1:5" s="7" customFormat="1" ht="13" x14ac:dyDescent="0.3">
      <c r="A250" s="126">
        <v>42441</v>
      </c>
      <c r="B250" s="130">
        <v>87.42</v>
      </c>
      <c r="C250" s="127" t="s">
        <v>258</v>
      </c>
      <c r="D250" s="127" t="s">
        <v>243</v>
      </c>
      <c r="E250" s="112" t="s">
        <v>263</v>
      </c>
    </row>
    <row r="251" spans="1:5" s="7" customFormat="1" ht="13" x14ac:dyDescent="0.3">
      <c r="A251" s="126">
        <v>42452</v>
      </c>
      <c r="B251" s="130">
        <v>36.520000000000003</v>
      </c>
      <c r="C251" s="127" t="s">
        <v>87</v>
      </c>
      <c r="D251" s="7" t="s">
        <v>36</v>
      </c>
      <c r="E251" s="103" t="s">
        <v>35</v>
      </c>
    </row>
    <row r="252" spans="1:5" s="7" customFormat="1" ht="13" x14ac:dyDescent="0.3">
      <c r="A252" s="126">
        <v>42458</v>
      </c>
      <c r="B252" s="130">
        <v>16.170000000000002</v>
      </c>
      <c r="C252" s="127" t="s">
        <v>44</v>
      </c>
      <c r="D252" s="7" t="s">
        <v>36</v>
      </c>
      <c r="E252" s="103" t="s">
        <v>35</v>
      </c>
    </row>
    <row r="253" spans="1:5" s="7" customFormat="1" ht="13" x14ac:dyDescent="0.3">
      <c r="A253" s="126">
        <v>42458</v>
      </c>
      <c r="B253" s="130">
        <v>13.2</v>
      </c>
      <c r="C253" s="127" t="s">
        <v>88</v>
      </c>
      <c r="D253" s="7" t="s">
        <v>36</v>
      </c>
      <c r="E253" s="103" t="s">
        <v>35</v>
      </c>
    </row>
    <row r="254" spans="1:5" s="7" customFormat="1" ht="13" x14ac:dyDescent="0.3">
      <c r="A254" s="126">
        <v>42459</v>
      </c>
      <c r="B254" s="130">
        <v>11</v>
      </c>
      <c r="C254" s="127" t="s">
        <v>89</v>
      </c>
      <c r="D254" s="7" t="s">
        <v>36</v>
      </c>
      <c r="E254" s="103" t="s">
        <v>35</v>
      </c>
    </row>
    <row r="255" spans="1:5" s="7" customFormat="1" ht="13" x14ac:dyDescent="0.3">
      <c r="A255" s="126">
        <v>42461</v>
      </c>
      <c r="B255" s="130">
        <v>13.53</v>
      </c>
      <c r="C255" s="127" t="s">
        <v>90</v>
      </c>
      <c r="D255" s="7" t="s">
        <v>36</v>
      </c>
      <c r="E255" s="103" t="s">
        <v>35</v>
      </c>
    </row>
    <row r="256" spans="1:5" s="7" customFormat="1" ht="13" x14ac:dyDescent="0.3">
      <c r="A256" s="126">
        <v>42461</v>
      </c>
      <c r="B256" s="130">
        <v>13.2</v>
      </c>
      <c r="C256" s="127" t="s">
        <v>43</v>
      </c>
      <c r="D256" s="7" t="s">
        <v>36</v>
      </c>
      <c r="E256" s="103" t="s">
        <v>35</v>
      </c>
    </row>
    <row r="257" spans="1:5" s="7" customFormat="1" ht="13" x14ac:dyDescent="0.3">
      <c r="A257" s="126">
        <v>42465</v>
      </c>
      <c r="B257" s="130">
        <v>13.31</v>
      </c>
      <c r="C257" s="127" t="s">
        <v>43</v>
      </c>
      <c r="D257" s="7" t="s">
        <v>36</v>
      </c>
      <c r="E257" s="103" t="s">
        <v>35</v>
      </c>
    </row>
    <row r="258" spans="1:5" s="7" customFormat="1" ht="13" x14ac:dyDescent="0.3">
      <c r="A258" s="126">
        <v>42465</v>
      </c>
      <c r="B258" s="130">
        <v>13.64</v>
      </c>
      <c r="C258" s="127" t="s">
        <v>91</v>
      </c>
      <c r="D258" s="7" t="s">
        <v>36</v>
      </c>
      <c r="E258" s="103" t="s">
        <v>35</v>
      </c>
    </row>
    <row r="259" spans="1:5" s="7" customFormat="1" ht="13" x14ac:dyDescent="0.3">
      <c r="A259" s="126">
        <v>42465</v>
      </c>
      <c r="B259" s="130">
        <v>12.87</v>
      </c>
      <c r="C259" s="127" t="s">
        <v>44</v>
      </c>
      <c r="D259" s="7" t="s">
        <v>36</v>
      </c>
      <c r="E259" s="103" t="s">
        <v>35</v>
      </c>
    </row>
    <row r="260" spans="1:5" s="7" customFormat="1" ht="13" x14ac:dyDescent="0.3">
      <c r="A260" s="126">
        <v>42465</v>
      </c>
      <c r="B260" s="130">
        <v>9.02</v>
      </c>
      <c r="C260" s="127" t="s">
        <v>62</v>
      </c>
      <c r="D260" s="7" t="s">
        <v>36</v>
      </c>
      <c r="E260" s="103" t="s">
        <v>35</v>
      </c>
    </row>
    <row r="261" spans="1:5" s="7" customFormat="1" ht="13" x14ac:dyDescent="0.3">
      <c r="A261" s="126">
        <v>42466</v>
      </c>
      <c r="B261" s="130">
        <v>13.42</v>
      </c>
      <c r="C261" s="127" t="s">
        <v>43</v>
      </c>
      <c r="D261" s="7" t="s">
        <v>36</v>
      </c>
      <c r="E261" s="103" t="s">
        <v>35</v>
      </c>
    </row>
    <row r="262" spans="1:5" s="7" customFormat="1" ht="13" x14ac:dyDescent="0.3">
      <c r="A262" s="126">
        <v>42466</v>
      </c>
      <c r="B262" s="130">
        <v>14.3</v>
      </c>
      <c r="C262" s="127" t="s">
        <v>92</v>
      </c>
      <c r="D262" s="7" t="s">
        <v>36</v>
      </c>
      <c r="E262" s="103" t="s">
        <v>35</v>
      </c>
    </row>
    <row r="263" spans="1:5" s="7" customFormat="1" ht="13" x14ac:dyDescent="0.3">
      <c r="A263" s="126">
        <v>42467</v>
      </c>
      <c r="B263" s="130">
        <v>12.54</v>
      </c>
      <c r="C263" s="127" t="s">
        <v>43</v>
      </c>
      <c r="D263" s="7" t="s">
        <v>36</v>
      </c>
      <c r="E263" s="103" t="s">
        <v>35</v>
      </c>
    </row>
    <row r="264" spans="1:5" s="7" customFormat="1" ht="13" x14ac:dyDescent="0.3">
      <c r="A264" s="126">
        <v>42471</v>
      </c>
      <c r="B264" s="130">
        <v>14.63</v>
      </c>
      <c r="C264" s="127" t="s">
        <v>52</v>
      </c>
      <c r="D264" s="7" t="s">
        <v>36</v>
      </c>
      <c r="E264" s="103" t="s">
        <v>35</v>
      </c>
    </row>
    <row r="265" spans="1:5" s="7" customFormat="1" ht="13" x14ac:dyDescent="0.3">
      <c r="A265" s="126">
        <v>42471</v>
      </c>
      <c r="B265" s="130">
        <v>13.31</v>
      </c>
      <c r="C265" s="127" t="s">
        <v>43</v>
      </c>
      <c r="D265" s="7" t="s">
        <v>36</v>
      </c>
      <c r="E265" s="103" t="s">
        <v>35</v>
      </c>
    </row>
    <row r="266" spans="1:5" s="7" customFormat="1" ht="13" x14ac:dyDescent="0.3">
      <c r="A266" s="126">
        <v>42471</v>
      </c>
      <c r="B266" s="130">
        <v>28.38</v>
      </c>
      <c r="C266" s="127" t="s">
        <v>93</v>
      </c>
      <c r="D266" s="7" t="s">
        <v>36</v>
      </c>
      <c r="E266" s="103" t="s">
        <v>35</v>
      </c>
    </row>
    <row r="267" spans="1:5" s="7" customFormat="1" ht="13" x14ac:dyDescent="0.3">
      <c r="A267" s="126">
        <v>42478</v>
      </c>
      <c r="B267" s="130">
        <v>14.08</v>
      </c>
      <c r="C267" s="127" t="s">
        <v>43</v>
      </c>
      <c r="D267" s="7" t="s">
        <v>36</v>
      </c>
      <c r="E267" s="103" t="s">
        <v>35</v>
      </c>
    </row>
    <row r="268" spans="1:5" s="7" customFormat="1" ht="13" x14ac:dyDescent="0.3">
      <c r="A268" s="126">
        <v>42478</v>
      </c>
      <c r="B268" s="130">
        <v>15.84</v>
      </c>
      <c r="C268" s="127" t="s">
        <v>44</v>
      </c>
      <c r="D268" s="7" t="s">
        <v>36</v>
      </c>
      <c r="E268" s="103" t="s">
        <v>35</v>
      </c>
    </row>
    <row r="269" spans="1:5" s="7" customFormat="1" ht="13" x14ac:dyDescent="0.3">
      <c r="A269" s="126">
        <v>42480</v>
      </c>
      <c r="B269" s="130">
        <v>7.37</v>
      </c>
      <c r="C269" s="127" t="s">
        <v>85</v>
      </c>
      <c r="D269" s="7" t="s">
        <v>36</v>
      </c>
      <c r="E269" s="103" t="s">
        <v>35</v>
      </c>
    </row>
    <row r="270" spans="1:5" s="7" customFormat="1" ht="13" x14ac:dyDescent="0.3">
      <c r="A270" s="126">
        <v>42480</v>
      </c>
      <c r="B270" s="130">
        <v>13.53</v>
      </c>
      <c r="C270" s="127" t="s">
        <v>94</v>
      </c>
      <c r="D270" s="7" t="s">
        <v>36</v>
      </c>
      <c r="E270" s="103" t="s">
        <v>35</v>
      </c>
    </row>
    <row r="271" spans="1:5" s="7" customFormat="1" ht="13" x14ac:dyDescent="0.3">
      <c r="A271" s="126">
        <v>42480</v>
      </c>
      <c r="B271" s="130">
        <v>13.42</v>
      </c>
      <c r="C271" s="127" t="s">
        <v>43</v>
      </c>
      <c r="D271" s="7" t="s">
        <v>36</v>
      </c>
      <c r="E271" s="103" t="s">
        <v>35</v>
      </c>
    </row>
    <row r="272" spans="1:5" s="7" customFormat="1" ht="13" x14ac:dyDescent="0.3">
      <c r="A272" s="126">
        <v>42481</v>
      </c>
      <c r="B272" s="130">
        <v>32.56</v>
      </c>
      <c r="C272" s="127" t="s">
        <v>95</v>
      </c>
      <c r="D272" s="7" t="s">
        <v>36</v>
      </c>
      <c r="E272" s="103" t="s">
        <v>35</v>
      </c>
    </row>
    <row r="273" spans="1:5" s="7" customFormat="1" ht="13" x14ac:dyDescent="0.3">
      <c r="A273" s="126">
        <v>42481</v>
      </c>
      <c r="B273" s="130">
        <v>10.78</v>
      </c>
      <c r="C273" s="127" t="s">
        <v>52</v>
      </c>
      <c r="D273" s="7" t="s">
        <v>36</v>
      </c>
      <c r="E273" s="103" t="s">
        <v>35</v>
      </c>
    </row>
    <row r="274" spans="1:5" s="7" customFormat="1" ht="13" x14ac:dyDescent="0.3">
      <c r="A274" s="126">
        <v>42481</v>
      </c>
      <c r="B274" s="130">
        <v>14.38</v>
      </c>
      <c r="C274" s="127" t="s">
        <v>259</v>
      </c>
      <c r="D274" s="127" t="s">
        <v>242</v>
      </c>
      <c r="E274" s="112" t="s">
        <v>35</v>
      </c>
    </row>
    <row r="275" spans="1:5" s="7" customFormat="1" ht="13" x14ac:dyDescent="0.3">
      <c r="A275" s="126">
        <v>42481</v>
      </c>
      <c r="B275" s="130">
        <v>8.0500000000000007</v>
      </c>
      <c r="C275" s="127" t="s">
        <v>259</v>
      </c>
      <c r="D275" s="127" t="s">
        <v>242</v>
      </c>
      <c r="E275" s="112" t="s">
        <v>35</v>
      </c>
    </row>
    <row r="276" spans="1:5" s="7" customFormat="1" ht="13" x14ac:dyDescent="0.3">
      <c r="A276" s="126">
        <v>42481</v>
      </c>
      <c r="B276" s="130">
        <v>80.06</v>
      </c>
      <c r="C276" s="127" t="s">
        <v>259</v>
      </c>
      <c r="D276" s="127" t="s">
        <v>246</v>
      </c>
      <c r="E276" s="112" t="s">
        <v>35</v>
      </c>
    </row>
    <row r="277" spans="1:5" s="7" customFormat="1" ht="13" x14ac:dyDescent="0.3">
      <c r="A277" s="126">
        <v>42481</v>
      </c>
      <c r="B277" s="130">
        <v>332.7</v>
      </c>
      <c r="C277" s="127" t="s">
        <v>259</v>
      </c>
      <c r="D277" s="127" t="s">
        <v>246</v>
      </c>
      <c r="E277" s="112" t="s">
        <v>35</v>
      </c>
    </row>
    <row r="278" spans="1:5" s="7" customFormat="1" ht="13" x14ac:dyDescent="0.3">
      <c r="A278" s="126">
        <v>42486</v>
      </c>
      <c r="B278" s="130">
        <v>42.35</v>
      </c>
      <c r="C278" s="127" t="s">
        <v>71</v>
      </c>
      <c r="D278" s="7" t="s">
        <v>36</v>
      </c>
      <c r="E278" s="103" t="s">
        <v>35</v>
      </c>
    </row>
    <row r="279" spans="1:5" s="7" customFormat="1" ht="13" x14ac:dyDescent="0.3">
      <c r="A279" s="126">
        <v>42488</v>
      </c>
      <c r="B279" s="130">
        <v>14.85</v>
      </c>
      <c r="C279" s="127" t="s">
        <v>94</v>
      </c>
      <c r="D279" s="7" t="s">
        <v>36</v>
      </c>
      <c r="E279" s="103" t="s">
        <v>35</v>
      </c>
    </row>
    <row r="280" spans="1:5" s="7" customFormat="1" ht="13" x14ac:dyDescent="0.3">
      <c r="A280" s="126">
        <v>42488</v>
      </c>
      <c r="B280" s="130">
        <v>10.45</v>
      </c>
      <c r="C280" s="127" t="s">
        <v>62</v>
      </c>
      <c r="D280" s="7" t="s">
        <v>36</v>
      </c>
      <c r="E280" s="103" t="s">
        <v>35</v>
      </c>
    </row>
    <row r="281" spans="1:5" s="7" customFormat="1" ht="13" x14ac:dyDescent="0.3">
      <c r="A281" s="126">
        <v>42507</v>
      </c>
      <c r="B281" s="130">
        <v>28.98</v>
      </c>
      <c r="C281" s="127" t="s">
        <v>260</v>
      </c>
      <c r="D281" s="127" t="s">
        <v>242</v>
      </c>
      <c r="E281" s="112" t="s">
        <v>97</v>
      </c>
    </row>
    <row r="282" spans="1:5" s="7" customFormat="1" ht="13" x14ac:dyDescent="0.3">
      <c r="A282" s="126">
        <v>42507</v>
      </c>
      <c r="B282" s="130">
        <v>478.79</v>
      </c>
      <c r="C282" s="127" t="s">
        <v>260</v>
      </c>
      <c r="D282" s="127" t="s">
        <v>243</v>
      </c>
      <c r="E282" s="112" t="s">
        <v>262</v>
      </c>
    </row>
    <row r="283" spans="1:5" s="7" customFormat="1" ht="13" x14ac:dyDescent="0.3">
      <c r="A283" s="126">
        <v>42507</v>
      </c>
      <c r="B283" s="130">
        <v>11.5</v>
      </c>
      <c r="C283" s="127" t="s">
        <v>260</v>
      </c>
      <c r="D283" s="127" t="s">
        <v>242</v>
      </c>
      <c r="E283" s="112" t="s">
        <v>97</v>
      </c>
    </row>
    <row r="284" spans="1:5" s="7" customFormat="1" ht="13" x14ac:dyDescent="0.3">
      <c r="A284" s="126">
        <v>42507</v>
      </c>
      <c r="B284" s="130">
        <v>8.0500000000000007</v>
      </c>
      <c r="C284" s="127" t="s">
        <v>260</v>
      </c>
      <c r="D284" s="127" t="s">
        <v>242</v>
      </c>
      <c r="E284" s="112" t="s">
        <v>97</v>
      </c>
    </row>
    <row r="285" spans="1:5" s="7" customFormat="1" ht="13" x14ac:dyDescent="0.3">
      <c r="A285" s="126">
        <v>42507</v>
      </c>
      <c r="B285" s="130">
        <v>25.75</v>
      </c>
      <c r="C285" s="127" t="s">
        <v>260</v>
      </c>
      <c r="D285" s="127" t="s">
        <v>246</v>
      </c>
      <c r="E285" s="112" t="s">
        <v>97</v>
      </c>
    </row>
    <row r="286" spans="1:5" s="7" customFormat="1" ht="13" x14ac:dyDescent="0.3">
      <c r="A286" s="126">
        <v>42507</v>
      </c>
      <c r="B286" s="130">
        <v>95.68</v>
      </c>
      <c r="C286" s="127" t="s">
        <v>260</v>
      </c>
      <c r="D286" s="127" t="s">
        <v>246</v>
      </c>
      <c r="E286" s="112" t="s">
        <v>97</v>
      </c>
    </row>
    <row r="287" spans="1:5" s="7" customFormat="1" ht="13" x14ac:dyDescent="0.3">
      <c r="A287" s="126">
        <v>42508</v>
      </c>
      <c r="B287" s="130">
        <v>14.38</v>
      </c>
      <c r="C287" s="127" t="s">
        <v>260</v>
      </c>
      <c r="D287" s="127" t="s">
        <v>242</v>
      </c>
      <c r="E287" s="112" t="s">
        <v>38</v>
      </c>
    </row>
    <row r="288" spans="1:5" s="7" customFormat="1" ht="13" x14ac:dyDescent="0.3">
      <c r="A288" s="126">
        <v>42508</v>
      </c>
      <c r="B288" s="130">
        <v>434.69</v>
      </c>
      <c r="C288" s="127" t="s">
        <v>260</v>
      </c>
      <c r="D288" s="127" t="s">
        <v>243</v>
      </c>
      <c r="E288" s="112" t="s">
        <v>263</v>
      </c>
    </row>
    <row r="289" spans="1:5" s="7" customFormat="1" ht="13" x14ac:dyDescent="0.3">
      <c r="A289" s="126">
        <v>42508</v>
      </c>
      <c r="B289" s="130">
        <v>11.5</v>
      </c>
      <c r="C289" s="127" t="s">
        <v>260</v>
      </c>
      <c r="D289" s="127" t="s">
        <v>242</v>
      </c>
      <c r="E289" s="112" t="s">
        <v>38</v>
      </c>
    </row>
    <row r="290" spans="1:5" s="7" customFormat="1" ht="13" x14ac:dyDescent="0.3">
      <c r="A290" s="126">
        <v>42508</v>
      </c>
      <c r="B290" s="130">
        <v>65.64</v>
      </c>
      <c r="C290" s="127" t="s">
        <v>260</v>
      </c>
      <c r="D290" s="127" t="s">
        <v>243</v>
      </c>
      <c r="E290" s="112" t="s">
        <v>263</v>
      </c>
    </row>
    <row r="291" spans="1:5" s="7" customFormat="1" ht="13" x14ac:dyDescent="0.3">
      <c r="A291" s="126">
        <v>42508</v>
      </c>
      <c r="B291" s="130">
        <v>11.5</v>
      </c>
      <c r="C291" s="127" t="s">
        <v>260</v>
      </c>
      <c r="D291" s="127" t="s">
        <v>242</v>
      </c>
      <c r="E291" s="112" t="s">
        <v>38</v>
      </c>
    </row>
    <row r="292" spans="1:5" s="7" customFormat="1" ht="13" x14ac:dyDescent="0.3">
      <c r="A292" s="126">
        <v>42508</v>
      </c>
      <c r="B292" s="130">
        <v>27.9</v>
      </c>
      <c r="C292" s="127" t="s">
        <v>260</v>
      </c>
      <c r="D292" s="127" t="s">
        <v>243</v>
      </c>
      <c r="E292" s="112" t="s">
        <v>264</v>
      </c>
    </row>
    <row r="293" spans="1:5" s="7" customFormat="1" ht="13" x14ac:dyDescent="0.3">
      <c r="A293" s="126">
        <v>42508</v>
      </c>
      <c r="B293" s="130">
        <v>8.0500000000000007</v>
      </c>
      <c r="C293" s="127" t="s">
        <v>260</v>
      </c>
      <c r="D293" s="127" t="s">
        <v>242</v>
      </c>
      <c r="E293" s="112" t="s">
        <v>38</v>
      </c>
    </row>
    <row r="294" spans="1:5" s="7" customFormat="1" ht="13" x14ac:dyDescent="0.3">
      <c r="A294" s="126">
        <v>42508</v>
      </c>
      <c r="B294" s="130">
        <v>75</v>
      </c>
      <c r="C294" s="127" t="s">
        <v>260</v>
      </c>
      <c r="D294" s="127" t="s">
        <v>242</v>
      </c>
      <c r="E294" s="112" t="s">
        <v>38</v>
      </c>
    </row>
    <row r="295" spans="1:5" s="7" customFormat="1" ht="13" x14ac:dyDescent="0.3">
      <c r="A295" s="126">
        <v>42522</v>
      </c>
      <c r="B295" s="130">
        <v>12.54</v>
      </c>
      <c r="C295" s="127" t="s">
        <v>43</v>
      </c>
      <c r="D295" s="7" t="s">
        <v>36</v>
      </c>
      <c r="E295" s="103" t="s">
        <v>35</v>
      </c>
    </row>
    <row r="296" spans="1:5" s="7" customFormat="1" ht="13" x14ac:dyDescent="0.3">
      <c r="A296" s="126">
        <v>42522</v>
      </c>
      <c r="B296" s="130">
        <v>14.52</v>
      </c>
      <c r="C296" s="127" t="s">
        <v>44</v>
      </c>
      <c r="D296" s="7" t="s">
        <v>36</v>
      </c>
      <c r="E296" s="103" t="s">
        <v>35</v>
      </c>
    </row>
    <row r="297" spans="1:5" s="7" customFormat="1" ht="13" x14ac:dyDescent="0.3">
      <c r="A297" s="126">
        <v>42530</v>
      </c>
      <c r="B297" s="130">
        <v>14.41</v>
      </c>
      <c r="C297" s="127" t="s">
        <v>43</v>
      </c>
      <c r="D297" s="7" t="s">
        <v>36</v>
      </c>
      <c r="E297" s="103" t="s">
        <v>35</v>
      </c>
    </row>
    <row r="298" spans="1:5" s="7" customFormat="1" ht="13" x14ac:dyDescent="0.3">
      <c r="A298" s="126">
        <v>42531</v>
      </c>
      <c r="B298" s="130">
        <v>31.46</v>
      </c>
      <c r="C298" s="127" t="s">
        <v>96</v>
      </c>
      <c r="D298" s="7" t="s">
        <v>36</v>
      </c>
      <c r="E298" s="103" t="s">
        <v>35</v>
      </c>
    </row>
    <row r="299" spans="1:5" s="7" customFormat="1" ht="13" x14ac:dyDescent="0.3">
      <c r="A299" s="126">
        <v>42534</v>
      </c>
      <c r="B299" s="130">
        <v>16.28</v>
      </c>
      <c r="C299" s="127" t="s">
        <v>89</v>
      </c>
      <c r="D299" s="7" t="s">
        <v>36</v>
      </c>
      <c r="E299" s="103" t="s">
        <v>35</v>
      </c>
    </row>
    <row r="300" spans="1:5" s="7" customFormat="1" ht="13" x14ac:dyDescent="0.3">
      <c r="A300" s="126">
        <v>42534</v>
      </c>
      <c r="B300" s="130">
        <v>19.8</v>
      </c>
      <c r="C300" s="127" t="s">
        <v>88</v>
      </c>
      <c r="D300" s="7" t="s">
        <v>36</v>
      </c>
      <c r="E300" s="103" t="s">
        <v>35</v>
      </c>
    </row>
    <row r="301" spans="1:5" s="7" customFormat="1" ht="13" x14ac:dyDescent="0.3">
      <c r="A301" s="126">
        <v>42540</v>
      </c>
      <c r="B301" s="130">
        <v>14.38</v>
      </c>
      <c r="C301" s="127" t="s">
        <v>261</v>
      </c>
      <c r="D301" s="127" t="s">
        <v>242</v>
      </c>
      <c r="E301" s="112" t="s">
        <v>207</v>
      </c>
    </row>
    <row r="302" spans="1:5" s="7" customFormat="1" ht="13" x14ac:dyDescent="0.3">
      <c r="A302" s="126">
        <v>42540</v>
      </c>
      <c r="B302" s="130">
        <v>890.86</v>
      </c>
      <c r="C302" s="127" t="s">
        <v>261</v>
      </c>
      <c r="D302" s="127" t="s">
        <v>243</v>
      </c>
      <c r="E302" s="112" t="s">
        <v>265</v>
      </c>
    </row>
    <row r="303" spans="1:5" s="7" customFormat="1" ht="13" x14ac:dyDescent="0.3">
      <c r="A303" s="126">
        <v>42540</v>
      </c>
      <c r="B303" s="130">
        <v>8.0500000000000007</v>
      </c>
      <c r="C303" s="127" t="s">
        <v>261</v>
      </c>
      <c r="D303" s="127" t="s">
        <v>242</v>
      </c>
      <c r="E303" s="112" t="s">
        <v>207</v>
      </c>
    </row>
    <row r="304" spans="1:5" s="7" customFormat="1" ht="13" x14ac:dyDescent="0.3">
      <c r="A304" s="126">
        <v>42540</v>
      </c>
      <c r="B304" s="130">
        <v>33.049999999999997</v>
      </c>
      <c r="C304" s="127" t="s">
        <v>261</v>
      </c>
      <c r="D304" s="127" t="s">
        <v>246</v>
      </c>
      <c r="E304" s="112" t="s">
        <v>207</v>
      </c>
    </row>
    <row r="305" spans="1:5" s="7" customFormat="1" ht="13" x14ac:dyDescent="0.3">
      <c r="A305" s="126">
        <v>42540</v>
      </c>
      <c r="B305" s="130">
        <v>185.61</v>
      </c>
      <c r="C305" s="127" t="s">
        <v>261</v>
      </c>
      <c r="D305" s="127" t="s">
        <v>246</v>
      </c>
      <c r="E305" s="112" t="s">
        <v>207</v>
      </c>
    </row>
    <row r="306" spans="1:5" s="7" customFormat="1" ht="13" x14ac:dyDescent="0.3">
      <c r="A306" s="126">
        <v>42540</v>
      </c>
      <c r="B306" s="130">
        <v>8.0500000000000007</v>
      </c>
      <c r="C306" s="127" t="s">
        <v>261</v>
      </c>
      <c r="D306" s="127" t="s">
        <v>242</v>
      </c>
      <c r="E306" s="112" t="s">
        <v>207</v>
      </c>
    </row>
    <row r="307" spans="1:5" s="7" customFormat="1" ht="13" x14ac:dyDescent="0.3">
      <c r="A307" s="126">
        <v>42540</v>
      </c>
      <c r="B307" s="130">
        <v>405</v>
      </c>
      <c r="C307" s="127" t="s">
        <v>261</v>
      </c>
      <c r="D307" s="127" t="s">
        <v>244</v>
      </c>
      <c r="E307" s="112" t="s">
        <v>207</v>
      </c>
    </row>
    <row r="308" spans="1:5" s="7" customFormat="1" ht="13" x14ac:dyDescent="0.3">
      <c r="A308" s="126">
        <v>42540</v>
      </c>
      <c r="B308" s="130">
        <v>0.57999999999999996</v>
      </c>
      <c r="C308" s="127" t="s">
        <v>261</v>
      </c>
      <c r="D308" s="127" t="s">
        <v>242</v>
      </c>
      <c r="E308" s="112" t="s">
        <v>207</v>
      </c>
    </row>
    <row r="309" spans="1:5" s="7" customFormat="1" ht="13" x14ac:dyDescent="0.3">
      <c r="A309" s="104"/>
      <c r="E309" s="103"/>
    </row>
    <row r="310" spans="1:5" s="15" customFormat="1" x14ac:dyDescent="0.25">
      <c r="A310" s="27" t="s">
        <v>519</v>
      </c>
      <c r="B310" s="143">
        <f>SUM(B76:B309)</f>
        <v>16347.859999999993</v>
      </c>
      <c r="E310" s="28"/>
    </row>
    <row r="311" spans="1:5" s="15" customFormat="1" ht="16.5" customHeight="1" x14ac:dyDescent="0.25">
      <c r="A311" s="27"/>
      <c r="E311" s="28"/>
    </row>
    <row r="312" spans="1:5" s="17" customFormat="1" ht="46.5" customHeight="1" x14ac:dyDescent="0.3">
      <c r="A312" s="74" t="s">
        <v>226</v>
      </c>
      <c r="B312" s="124">
        <f>B18+B55+B71+B310</f>
        <v>28979.319999999992</v>
      </c>
      <c r="C312" s="18"/>
      <c r="D312" s="19"/>
      <c r="E312" s="33"/>
    </row>
    <row r="313" spans="1:5" s="15" customFormat="1" ht="13.5" thickBot="1" x14ac:dyDescent="0.35">
      <c r="A313" s="34"/>
      <c r="B313" s="20" t="s">
        <v>28</v>
      </c>
      <c r="C313" s="21"/>
      <c r="D313" s="21"/>
      <c r="E313" s="35"/>
    </row>
    <row r="314" spans="1:5" x14ac:dyDescent="0.25">
      <c r="A314" s="27"/>
      <c r="B314" s="15"/>
      <c r="C314" s="15"/>
      <c r="D314" s="15"/>
      <c r="E314" s="28"/>
    </row>
    <row r="315" spans="1:5" x14ac:dyDescent="0.25">
      <c r="A315" s="27"/>
      <c r="B315" s="15"/>
      <c r="C315" s="15"/>
      <c r="D315" s="15"/>
      <c r="E315" s="28"/>
    </row>
    <row r="316" spans="1:5" x14ac:dyDescent="0.25">
      <c r="A316" s="27"/>
      <c r="B316" s="15"/>
      <c r="C316" s="15"/>
      <c r="D316" s="15"/>
      <c r="E316" s="28"/>
    </row>
    <row r="317" spans="1:5" x14ac:dyDescent="0.25">
      <c r="A317" s="27"/>
      <c r="B317" s="15"/>
      <c r="C317" s="15"/>
      <c r="D317" s="15"/>
      <c r="E317" s="28"/>
    </row>
    <row r="318" spans="1:5" x14ac:dyDescent="0.25">
      <c r="A318" s="27"/>
      <c r="B318" s="15"/>
      <c r="C318" s="15"/>
      <c r="D318" s="15"/>
      <c r="E318" s="28"/>
    </row>
    <row r="319" spans="1:5" x14ac:dyDescent="0.25">
      <c r="A319" s="27"/>
      <c r="B319" s="15"/>
      <c r="C319" s="15"/>
      <c r="D319" s="15"/>
      <c r="E319" s="28"/>
    </row>
    <row r="320" spans="1:5" ht="25" x14ac:dyDescent="0.25">
      <c r="A320" s="27" t="s">
        <v>29</v>
      </c>
      <c r="B320" s="15"/>
      <c r="C320" s="15"/>
      <c r="D320" s="15"/>
      <c r="E320" s="28"/>
    </row>
    <row r="321" spans="1:5" x14ac:dyDescent="0.25">
      <c r="A321" s="27"/>
      <c r="B321" s="15"/>
      <c r="C321" s="15"/>
      <c r="D321" s="15"/>
      <c r="E321" s="28"/>
    </row>
    <row r="322" spans="1:5" x14ac:dyDescent="0.25">
      <c r="A322" s="27"/>
      <c r="B322" s="15"/>
      <c r="C322" s="15"/>
      <c r="D322" s="15"/>
      <c r="E322" s="28"/>
    </row>
    <row r="323" spans="1:5" x14ac:dyDescent="0.25">
      <c r="A323" s="27"/>
      <c r="B323" s="15"/>
      <c r="C323" s="15"/>
      <c r="D323" s="15"/>
      <c r="E323" s="28"/>
    </row>
    <row r="324" spans="1:5" x14ac:dyDescent="0.25">
      <c r="A324" s="27"/>
      <c r="B324" s="15"/>
      <c r="C324" s="15"/>
      <c r="D324" s="15"/>
      <c r="E324" s="28"/>
    </row>
    <row r="325" spans="1:5" x14ac:dyDescent="0.25">
      <c r="A325" s="27"/>
      <c r="B325" s="15"/>
      <c r="C325" s="15"/>
      <c r="D325" s="15"/>
      <c r="E325" s="28"/>
    </row>
    <row r="326" spans="1:5" x14ac:dyDescent="0.25">
      <c r="A326" s="36"/>
      <c r="B326" s="1"/>
      <c r="C326" s="1"/>
      <c r="D326" s="1"/>
      <c r="E326" s="37"/>
    </row>
  </sheetData>
  <sheetProtection password="967F" sheet="1" objects="1" scenarios="1"/>
  <sortState ref="A48:E294">
    <sortCondition ref="A48:A294"/>
  </sortState>
  <mergeCells count="1">
    <mergeCell ref="A3:E3"/>
  </mergeCells>
  <printOptions gridLines="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0"/>
  <sheetViews>
    <sheetView zoomScale="80" zoomScaleNormal="80" workbookViewId="0">
      <selection activeCell="B128" sqref="B128"/>
    </sheetView>
  </sheetViews>
  <sheetFormatPr defaultColWidth="9.1796875" defaultRowHeight="12.5" x14ac:dyDescent="0.25"/>
  <cols>
    <col min="1" max="1" width="23.81640625" style="42" customWidth="1"/>
    <col min="2" max="2" width="23.1796875" style="42" customWidth="1"/>
    <col min="3" max="3" width="52.1796875" style="42" customWidth="1"/>
    <col min="4" max="4" width="27.1796875" style="42" customWidth="1"/>
    <col min="5" max="5" width="28.1796875" style="42" customWidth="1"/>
    <col min="6" max="16384" width="9.1796875" style="43"/>
  </cols>
  <sheetData>
    <row r="1" spans="1:5" s="42" customFormat="1" ht="36" customHeight="1" x14ac:dyDescent="0.25">
      <c r="A1" s="93" t="s">
        <v>31</v>
      </c>
      <c r="B1" s="87" t="s">
        <v>225</v>
      </c>
      <c r="C1" s="87"/>
      <c r="D1" s="87"/>
      <c r="E1" s="95"/>
    </row>
    <row r="2" spans="1:5" s="7" customFormat="1" ht="35.25" customHeight="1" x14ac:dyDescent="0.3">
      <c r="A2" s="91" t="s">
        <v>23</v>
      </c>
      <c r="B2" s="92" t="s">
        <v>40</v>
      </c>
      <c r="C2" s="91" t="s">
        <v>24</v>
      </c>
      <c r="D2" s="105">
        <v>42186</v>
      </c>
      <c r="E2" s="105">
        <v>42551</v>
      </c>
    </row>
    <row r="3" spans="1:5" s="41" customFormat="1" ht="35.25" customHeight="1" x14ac:dyDescent="0.35">
      <c r="A3" s="157" t="s">
        <v>32</v>
      </c>
      <c r="B3" s="158"/>
      <c r="C3" s="158"/>
      <c r="D3" s="158"/>
      <c r="E3" s="159"/>
    </row>
    <row r="4" spans="1:5" s="7" customFormat="1" ht="31" x14ac:dyDescent="0.35">
      <c r="A4" s="68" t="s">
        <v>10</v>
      </c>
      <c r="B4" s="69" t="s">
        <v>1</v>
      </c>
      <c r="C4" s="11"/>
      <c r="D4" s="11"/>
      <c r="E4" s="54"/>
    </row>
    <row r="5" spans="1:5" ht="13" x14ac:dyDescent="0.3">
      <c r="A5" s="57" t="s">
        <v>2</v>
      </c>
      <c r="B5" s="3" t="s">
        <v>28</v>
      </c>
      <c r="C5" s="3" t="s">
        <v>11</v>
      </c>
      <c r="D5" s="3" t="s">
        <v>12</v>
      </c>
      <c r="E5" s="26" t="s">
        <v>5</v>
      </c>
    </row>
    <row r="6" spans="1:5" x14ac:dyDescent="0.25">
      <c r="A6" s="101">
        <v>42193</v>
      </c>
      <c r="B6" s="129">
        <v>6.1</v>
      </c>
      <c r="C6" s="47" t="s">
        <v>135</v>
      </c>
      <c r="D6" s="47" t="s">
        <v>37</v>
      </c>
      <c r="E6" s="102" t="s">
        <v>136</v>
      </c>
    </row>
    <row r="7" spans="1:5" ht="25" x14ac:dyDescent="0.25">
      <c r="A7" s="101">
        <v>42209</v>
      </c>
      <c r="B7" s="129">
        <v>15.2</v>
      </c>
      <c r="C7" s="47" t="s">
        <v>137</v>
      </c>
      <c r="D7" s="47" t="s">
        <v>139</v>
      </c>
      <c r="E7" s="102" t="s">
        <v>138</v>
      </c>
    </row>
    <row r="8" spans="1:5" ht="25" x14ac:dyDescent="0.25">
      <c r="A8" s="101">
        <v>42210</v>
      </c>
      <c r="B8" s="129">
        <v>8.5</v>
      </c>
      <c r="C8" s="47" t="s">
        <v>137</v>
      </c>
      <c r="D8" s="47" t="s">
        <v>140</v>
      </c>
      <c r="E8" s="102" t="s">
        <v>138</v>
      </c>
    </row>
    <row r="9" spans="1:5" ht="25" x14ac:dyDescent="0.25">
      <c r="A9" s="101">
        <v>42209</v>
      </c>
      <c r="B9" s="129">
        <v>15</v>
      </c>
      <c r="C9" s="47" t="s">
        <v>137</v>
      </c>
      <c r="D9" s="47" t="s">
        <v>37</v>
      </c>
      <c r="E9" s="102" t="s">
        <v>138</v>
      </c>
    </row>
    <row r="10" spans="1:5" x14ac:dyDescent="0.25">
      <c r="A10" s="101">
        <v>42219</v>
      </c>
      <c r="B10" s="129">
        <v>27.99</v>
      </c>
      <c r="C10" s="47" t="s">
        <v>141</v>
      </c>
      <c r="D10" s="47" t="s">
        <v>37</v>
      </c>
      <c r="E10" s="102" t="s">
        <v>35</v>
      </c>
    </row>
    <row r="11" spans="1:5" ht="25" x14ac:dyDescent="0.25">
      <c r="A11" s="101">
        <v>42263</v>
      </c>
      <c r="B11" s="129">
        <v>16</v>
      </c>
      <c r="C11" s="47" t="s">
        <v>144</v>
      </c>
      <c r="D11" s="47" t="s">
        <v>102</v>
      </c>
      <c r="E11" s="102" t="s">
        <v>35</v>
      </c>
    </row>
    <row r="12" spans="1:5" x14ac:dyDescent="0.25">
      <c r="A12" s="101">
        <v>42265</v>
      </c>
      <c r="B12" s="129">
        <v>50.1</v>
      </c>
      <c r="C12" s="47" t="s">
        <v>145</v>
      </c>
      <c r="D12" s="47" t="s">
        <v>37</v>
      </c>
      <c r="E12" s="102" t="s">
        <v>35</v>
      </c>
    </row>
    <row r="13" spans="1:5" x14ac:dyDescent="0.25">
      <c r="A13" s="101">
        <v>42273</v>
      </c>
      <c r="B13" s="129">
        <v>22.9</v>
      </c>
      <c r="C13" s="47" t="s">
        <v>148</v>
      </c>
      <c r="D13" s="47" t="s">
        <v>149</v>
      </c>
      <c r="E13" s="102" t="s">
        <v>147</v>
      </c>
    </row>
    <row r="14" spans="1:5" x14ac:dyDescent="0.25">
      <c r="A14" s="101">
        <v>42272</v>
      </c>
      <c r="B14" s="129">
        <v>36.6</v>
      </c>
      <c r="C14" s="47" t="s">
        <v>148</v>
      </c>
      <c r="D14" s="47" t="s">
        <v>149</v>
      </c>
      <c r="E14" s="102" t="s">
        <v>147</v>
      </c>
    </row>
    <row r="15" spans="1:5" x14ac:dyDescent="0.25">
      <c r="A15" s="101">
        <v>42273</v>
      </c>
      <c r="B15" s="129">
        <v>18.600000000000001</v>
      </c>
      <c r="C15" s="47" t="s">
        <v>150</v>
      </c>
      <c r="D15" s="47" t="s">
        <v>151</v>
      </c>
      <c r="E15" s="102" t="s">
        <v>147</v>
      </c>
    </row>
    <row r="16" spans="1:5" x14ac:dyDescent="0.25">
      <c r="A16" s="101">
        <v>42292</v>
      </c>
      <c r="B16" s="129">
        <v>36.4</v>
      </c>
      <c r="C16" s="47" t="s">
        <v>152</v>
      </c>
      <c r="D16" s="47" t="s">
        <v>153</v>
      </c>
      <c r="E16" s="102" t="s">
        <v>154</v>
      </c>
    </row>
    <row r="17" spans="1:5" x14ac:dyDescent="0.25">
      <c r="A17" s="101">
        <v>42293</v>
      </c>
      <c r="B17" s="129">
        <v>22.4</v>
      </c>
      <c r="C17" s="47" t="s">
        <v>155</v>
      </c>
      <c r="D17" s="47" t="s">
        <v>37</v>
      </c>
      <c r="E17" s="102" t="s">
        <v>154</v>
      </c>
    </row>
    <row r="18" spans="1:5" ht="25" x14ac:dyDescent="0.25">
      <c r="A18" s="101">
        <v>42299</v>
      </c>
      <c r="B18" s="129">
        <v>11.8</v>
      </c>
      <c r="C18" s="47" t="s">
        <v>156</v>
      </c>
      <c r="D18" s="47" t="s">
        <v>37</v>
      </c>
      <c r="E18" s="102" t="s">
        <v>157</v>
      </c>
    </row>
    <row r="19" spans="1:5" x14ac:dyDescent="0.25">
      <c r="A19" s="101">
        <v>42298</v>
      </c>
      <c r="B19" s="129">
        <v>25.5</v>
      </c>
      <c r="C19" s="47" t="s">
        <v>159</v>
      </c>
      <c r="D19" s="47" t="s">
        <v>37</v>
      </c>
      <c r="E19" s="102" t="s">
        <v>160</v>
      </c>
    </row>
    <row r="20" spans="1:5" x14ac:dyDescent="0.25">
      <c r="A20" s="101">
        <v>42319</v>
      </c>
      <c r="B20" s="129">
        <v>46.9</v>
      </c>
      <c r="C20" s="47" t="s">
        <v>161</v>
      </c>
      <c r="D20" s="47" t="s">
        <v>153</v>
      </c>
      <c r="E20" s="102" t="s">
        <v>162</v>
      </c>
    </row>
    <row r="21" spans="1:5" x14ac:dyDescent="0.25">
      <c r="A21" s="101">
        <v>42322</v>
      </c>
      <c r="B21" s="129">
        <v>25</v>
      </c>
      <c r="C21" s="47" t="s">
        <v>165</v>
      </c>
      <c r="D21" s="47" t="s">
        <v>151</v>
      </c>
      <c r="E21" s="102" t="s">
        <v>162</v>
      </c>
    </row>
    <row r="22" spans="1:5" x14ac:dyDescent="0.25">
      <c r="A22" s="101">
        <v>42321</v>
      </c>
      <c r="B22" s="129">
        <v>52.4</v>
      </c>
      <c r="C22" s="47" t="s">
        <v>161</v>
      </c>
      <c r="D22" s="47" t="s">
        <v>153</v>
      </c>
      <c r="E22" s="102" t="s">
        <v>162</v>
      </c>
    </row>
    <row r="23" spans="1:5" x14ac:dyDescent="0.25">
      <c r="A23" s="101">
        <v>42328</v>
      </c>
      <c r="B23" s="129">
        <v>18.600000000000001</v>
      </c>
      <c r="C23" s="47" t="s">
        <v>167</v>
      </c>
      <c r="D23" s="47" t="s">
        <v>168</v>
      </c>
      <c r="E23" s="102" t="s">
        <v>35</v>
      </c>
    </row>
    <row r="24" spans="1:5" x14ac:dyDescent="0.25">
      <c r="A24" s="101">
        <v>42335</v>
      </c>
      <c r="B24" s="129">
        <v>24.4</v>
      </c>
      <c r="C24" s="47" t="s">
        <v>169</v>
      </c>
      <c r="D24" s="47" t="s">
        <v>153</v>
      </c>
      <c r="E24" s="102" t="s">
        <v>170</v>
      </c>
    </row>
    <row r="25" spans="1:5" x14ac:dyDescent="0.25">
      <c r="A25" s="101">
        <v>42336</v>
      </c>
      <c r="B25" s="129">
        <v>63</v>
      </c>
      <c r="C25" s="47" t="s">
        <v>169</v>
      </c>
      <c r="D25" s="47" t="s">
        <v>153</v>
      </c>
      <c r="E25" s="102" t="s">
        <v>170</v>
      </c>
    </row>
    <row r="26" spans="1:5" x14ac:dyDescent="0.25">
      <c r="A26" s="101">
        <v>42336</v>
      </c>
      <c r="B26" s="129">
        <v>20</v>
      </c>
      <c r="C26" s="47" t="s">
        <v>172</v>
      </c>
      <c r="D26" s="47" t="s">
        <v>37</v>
      </c>
      <c r="E26" s="102" t="s">
        <v>170</v>
      </c>
    </row>
    <row r="27" spans="1:5" ht="25" x14ac:dyDescent="0.25">
      <c r="A27" s="101">
        <v>42398</v>
      </c>
      <c r="B27" s="129">
        <v>83.2</v>
      </c>
      <c r="C27" s="47" t="s">
        <v>174</v>
      </c>
      <c r="D27" s="47" t="s">
        <v>37</v>
      </c>
      <c r="E27" s="102" t="s">
        <v>35</v>
      </c>
    </row>
    <row r="28" spans="1:5" x14ac:dyDescent="0.25">
      <c r="A28" s="101">
        <v>42405</v>
      </c>
      <c r="B28" s="129">
        <v>6.5</v>
      </c>
      <c r="C28" s="47" t="s">
        <v>175</v>
      </c>
      <c r="D28" s="47" t="s">
        <v>168</v>
      </c>
      <c r="E28" s="102" t="s">
        <v>176</v>
      </c>
    </row>
    <row r="29" spans="1:5" x14ac:dyDescent="0.25">
      <c r="A29" s="101">
        <v>42426</v>
      </c>
      <c r="B29" s="129">
        <v>16</v>
      </c>
      <c r="C29" s="47" t="s">
        <v>177</v>
      </c>
      <c r="D29" s="47" t="s">
        <v>37</v>
      </c>
      <c r="E29" s="102" t="s">
        <v>138</v>
      </c>
    </row>
    <row r="30" spans="1:5" ht="37.5" x14ac:dyDescent="0.25">
      <c r="A30" s="101">
        <v>42441</v>
      </c>
      <c r="B30" s="129">
        <v>44.73</v>
      </c>
      <c r="C30" s="47" t="s">
        <v>178</v>
      </c>
      <c r="D30" s="47" t="s">
        <v>153</v>
      </c>
      <c r="E30" s="102" t="s">
        <v>179</v>
      </c>
    </row>
    <row r="31" spans="1:5" ht="25" x14ac:dyDescent="0.25">
      <c r="A31" s="101">
        <v>42442</v>
      </c>
      <c r="B31" s="129">
        <v>30.72</v>
      </c>
      <c r="C31" s="47" t="s">
        <v>180</v>
      </c>
      <c r="D31" s="47" t="s">
        <v>153</v>
      </c>
      <c r="E31" s="102" t="s">
        <v>179</v>
      </c>
    </row>
    <row r="32" spans="1:5" ht="25" x14ac:dyDescent="0.25">
      <c r="A32" s="101">
        <v>42442</v>
      </c>
      <c r="B32" s="129">
        <v>18.84</v>
      </c>
      <c r="C32" s="47" t="s">
        <v>181</v>
      </c>
      <c r="D32" s="47" t="s">
        <v>168</v>
      </c>
      <c r="E32" s="102" t="s">
        <v>179</v>
      </c>
    </row>
    <row r="33" spans="1:5" ht="37.5" x14ac:dyDescent="0.25">
      <c r="A33" s="101">
        <v>42442</v>
      </c>
      <c r="B33" s="129">
        <v>43.62</v>
      </c>
      <c r="C33" s="47" t="s">
        <v>182</v>
      </c>
      <c r="D33" s="47" t="s">
        <v>153</v>
      </c>
      <c r="E33" s="102" t="s">
        <v>179</v>
      </c>
    </row>
    <row r="34" spans="1:5" ht="50" x14ac:dyDescent="0.25">
      <c r="A34" s="101">
        <v>42443</v>
      </c>
      <c r="B34" s="129">
        <v>279.69</v>
      </c>
      <c r="C34" s="47" t="s">
        <v>183</v>
      </c>
      <c r="D34" s="47" t="s">
        <v>153</v>
      </c>
      <c r="E34" s="102" t="s">
        <v>179</v>
      </c>
    </row>
    <row r="35" spans="1:5" ht="25" x14ac:dyDescent="0.25">
      <c r="A35" s="101">
        <v>42443</v>
      </c>
      <c r="B35" s="129">
        <v>27.77</v>
      </c>
      <c r="C35" s="47" t="s">
        <v>184</v>
      </c>
      <c r="D35" s="47" t="s">
        <v>37</v>
      </c>
      <c r="E35" s="102" t="s">
        <v>179</v>
      </c>
    </row>
    <row r="36" spans="1:5" ht="25" x14ac:dyDescent="0.25">
      <c r="A36" s="101">
        <v>42443</v>
      </c>
      <c r="B36" s="129">
        <v>24.24</v>
      </c>
      <c r="C36" s="47" t="s">
        <v>185</v>
      </c>
      <c r="D36" s="47" t="s">
        <v>37</v>
      </c>
      <c r="E36" s="102" t="s">
        <v>179</v>
      </c>
    </row>
    <row r="37" spans="1:5" ht="25" x14ac:dyDescent="0.25">
      <c r="A37" s="101">
        <v>42443</v>
      </c>
      <c r="B37" s="129">
        <v>8.06</v>
      </c>
      <c r="C37" s="47" t="s">
        <v>186</v>
      </c>
      <c r="D37" s="47" t="s">
        <v>168</v>
      </c>
      <c r="E37" s="102" t="s">
        <v>179</v>
      </c>
    </row>
    <row r="38" spans="1:5" ht="37.5" x14ac:dyDescent="0.25">
      <c r="A38" s="101">
        <v>42443</v>
      </c>
      <c r="B38" s="129">
        <v>42.07</v>
      </c>
      <c r="C38" s="47" t="s">
        <v>187</v>
      </c>
      <c r="D38" s="47" t="s">
        <v>37</v>
      </c>
      <c r="E38" s="102" t="s">
        <v>179</v>
      </c>
    </row>
    <row r="39" spans="1:5" ht="25" x14ac:dyDescent="0.25">
      <c r="A39" s="101">
        <v>42444</v>
      </c>
      <c r="B39" s="129">
        <v>8.07</v>
      </c>
      <c r="C39" s="47" t="s">
        <v>186</v>
      </c>
      <c r="D39" s="47" t="s">
        <v>168</v>
      </c>
      <c r="E39" s="102" t="s">
        <v>179</v>
      </c>
    </row>
    <row r="40" spans="1:5" ht="25" x14ac:dyDescent="0.25">
      <c r="A40" s="101">
        <v>42444</v>
      </c>
      <c r="B40" s="129">
        <v>35.68</v>
      </c>
      <c r="C40" s="47" t="s">
        <v>188</v>
      </c>
      <c r="D40" s="47" t="s">
        <v>151</v>
      </c>
      <c r="E40" s="102" t="s">
        <v>179</v>
      </c>
    </row>
    <row r="41" spans="1:5" ht="25" x14ac:dyDescent="0.25">
      <c r="A41" s="101">
        <v>42447</v>
      </c>
      <c r="B41" s="129">
        <v>37.770000000000003</v>
      </c>
      <c r="C41" s="47" t="s">
        <v>188</v>
      </c>
      <c r="D41" s="47" t="s">
        <v>151</v>
      </c>
      <c r="E41" s="102" t="s">
        <v>179</v>
      </c>
    </row>
    <row r="42" spans="1:5" ht="25" x14ac:dyDescent="0.25">
      <c r="A42" s="101">
        <v>42445</v>
      </c>
      <c r="B42" s="129">
        <v>7.91</v>
      </c>
      <c r="C42" s="47" t="s">
        <v>189</v>
      </c>
      <c r="D42" s="47" t="s">
        <v>168</v>
      </c>
      <c r="E42" s="102" t="s">
        <v>179</v>
      </c>
    </row>
    <row r="43" spans="1:5" ht="25" x14ac:dyDescent="0.25">
      <c r="A43" s="101">
        <v>42447</v>
      </c>
      <c r="B43" s="129">
        <v>7.83</v>
      </c>
      <c r="C43" s="47" t="s">
        <v>190</v>
      </c>
      <c r="D43" s="47" t="s">
        <v>168</v>
      </c>
      <c r="E43" s="102" t="s">
        <v>179</v>
      </c>
    </row>
    <row r="44" spans="1:5" ht="25" x14ac:dyDescent="0.25">
      <c r="A44" s="101">
        <v>42447</v>
      </c>
      <c r="B44" s="129">
        <v>22.64</v>
      </c>
      <c r="C44" s="47" t="s">
        <v>195</v>
      </c>
      <c r="D44" s="47" t="s">
        <v>168</v>
      </c>
      <c r="E44" s="102" t="s">
        <v>179</v>
      </c>
    </row>
    <row r="45" spans="1:5" ht="25" x14ac:dyDescent="0.25">
      <c r="A45" s="101">
        <v>42448</v>
      </c>
      <c r="B45" s="129">
        <v>7.83</v>
      </c>
      <c r="C45" s="47" t="s">
        <v>189</v>
      </c>
      <c r="D45" s="47" t="s">
        <v>168</v>
      </c>
      <c r="E45" s="102" t="s">
        <v>179</v>
      </c>
    </row>
    <row r="46" spans="1:5" ht="25" x14ac:dyDescent="0.25">
      <c r="A46" s="101">
        <v>42448</v>
      </c>
      <c r="B46" s="129">
        <v>26.91</v>
      </c>
      <c r="C46" s="47" t="s">
        <v>197</v>
      </c>
      <c r="D46" s="47" t="s">
        <v>153</v>
      </c>
      <c r="E46" s="102" t="s">
        <v>179</v>
      </c>
    </row>
    <row r="47" spans="1:5" ht="37.5" x14ac:dyDescent="0.25">
      <c r="A47" s="101">
        <v>42448</v>
      </c>
      <c r="B47" s="129">
        <v>83.35</v>
      </c>
      <c r="C47" s="47" t="s">
        <v>199</v>
      </c>
      <c r="D47" s="47" t="s">
        <v>153</v>
      </c>
      <c r="E47" s="102" t="s">
        <v>179</v>
      </c>
    </row>
    <row r="48" spans="1:5" ht="25" x14ac:dyDescent="0.25">
      <c r="A48" s="101">
        <v>42449</v>
      </c>
      <c r="B48" s="129">
        <v>53.67</v>
      </c>
      <c r="C48" s="47" t="s">
        <v>200</v>
      </c>
      <c r="D48" s="47" t="s">
        <v>153</v>
      </c>
      <c r="E48" s="102" t="s">
        <v>179</v>
      </c>
    </row>
    <row r="49" spans="1:5" ht="25" x14ac:dyDescent="0.25">
      <c r="A49" s="101">
        <v>42450</v>
      </c>
      <c r="B49" s="129">
        <v>19.11</v>
      </c>
      <c r="C49" s="47" t="s">
        <v>201</v>
      </c>
      <c r="D49" s="47" t="s">
        <v>202</v>
      </c>
      <c r="E49" s="102" t="s">
        <v>179</v>
      </c>
    </row>
    <row r="50" spans="1:5" ht="25" x14ac:dyDescent="0.25">
      <c r="A50" s="101">
        <v>42450</v>
      </c>
      <c r="B50" s="129">
        <v>33.25</v>
      </c>
      <c r="C50" s="47" t="s">
        <v>203</v>
      </c>
      <c r="D50" s="47" t="s">
        <v>151</v>
      </c>
      <c r="E50" s="102" t="s">
        <v>179</v>
      </c>
    </row>
    <row r="51" spans="1:5" ht="25" x14ac:dyDescent="0.25">
      <c r="A51" s="101">
        <v>42453</v>
      </c>
      <c r="B51" s="129">
        <v>6.14</v>
      </c>
      <c r="C51" s="47" t="s">
        <v>204</v>
      </c>
      <c r="D51" s="47" t="s">
        <v>168</v>
      </c>
      <c r="E51" s="102" t="s">
        <v>179</v>
      </c>
    </row>
    <row r="52" spans="1:5" ht="25" x14ac:dyDescent="0.25">
      <c r="A52" s="101">
        <v>42483</v>
      </c>
      <c r="B52" s="129">
        <v>20.5</v>
      </c>
      <c r="C52" s="47" t="s">
        <v>205</v>
      </c>
      <c r="D52" s="47"/>
      <c r="E52" s="102" t="s">
        <v>35</v>
      </c>
    </row>
    <row r="53" spans="1:5" ht="25" x14ac:dyDescent="0.25">
      <c r="A53" s="101">
        <v>42484</v>
      </c>
      <c r="B53" s="129">
        <v>9.4</v>
      </c>
      <c r="C53" s="47" t="s">
        <v>208</v>
      </c>
      <c r="D53" s="47" t="s">
        <v>168</v>
      </c>
      <c r="E53" s="102" t="s">
        <v>207</v>
      </c>
    </row>
    <row r="54" spans="1:5" ht="37.5" x14ac:dyDescent="0.25">
      <c r="A54" s="101">
        <v>42488</v>
      </c>
      <c r="B54" s="129">
        <v>23.85</v>
      </c>
      <c r="C54" s="47" t="s">
        <v>211</v>
      </c>
      <c r="D54" s="47" t="s">
        <v>37</v>
      </c>
      <c r="E54" s="102" t="s">
        <v>35</v>
      </c>
    </row>
    <row r="55" spans="1:5" ht="25" x14ac:dyDescent="0.25">
      <c r="A55" s="101">
        <v>42509</v>
      </c>
      <c r="B55" s="129">
        <v>36.299999999999997</v>
      </c>
      <c r="C55" s="47" t="s">
        <v>212</v>
      </c>
      <c r="D55" s="47" t="s">
        <v>153</v>
      </c>
      <c r="E55" s="102" t="s">
        <v>38</v>
      </c>
    </row>
    <row r="56" spans="1:5" ht="25" x14ac:dyDescent="0.25">
      <c r="A56" s="101">
        <v>42508</v>
      </c>
      <c r="B56" s="129">
        <v>5.2</v>
      </c>
      <c r="C56" s="47" t="s">
        <v>213</v>
      </c>
      <c r="D56" s="47" t="s">
        <v>37</v>
      </c>
      <c r="E56" s="102" t="s">
        <v>38</v>
      </c>
    </row>
    <row r="57" spans="1:5" ht="37.5" x14ac:dyDescent="0.25">
      <c r="A57" s="101">
        <v>42509</v>
      </c>
      <c r="B57" s="129">
        <v>8.1</v>
      </c>
      <c r="C57" s="47" t="s">
        <v>214</v>
      </c>
      <c r="D57" s="47" t="s">
        <v>37</v>
      </c>
      <c r="E57" s="102" t="s">
        <v>38</v>
      </c>
    </row>
    <row r="58" spans="1:5" ht="37.5" x14ac:dyDescent="0.25">
      <c r="A58" s="101">
        <v>42514</v>
      </c>
      <c r="B58" s="129">
        <v>46.16</v>
      </c>
      <c r="C58" s="47" t="s">
        <v>215</v>
      </c>
      <c r="D58" s="47" t="s">
        <v>153</v>
      </c>
      <c r="E58" s="102" t="s">
        <v>216</v>
      </c>
    </row>
    <row r="59" spans="1:5" ht="37.5" x14ac:dyDescent="0.25">
      <c r="A59" s="101">
        <v>42514</v>
      </c>
      <c r="B59" s="129">
        <v>100.82</v>
      </c>
      <c r="C59" s="47" t="s">
        <v>217</v>
      </c>
      <c r="D59" s="47" t="s">
        <v>219</v>
      </c>
      <c r="E59" s="102" t="s">
        <v>216</v>
      </c>
    </row>
    <row r="60" spans="1:5" ht="50" x14ac:dyDescent="0.25">
      <c r="A60" s="101">
        <v>42513</v>
      </c>
      <c r="B60" s="129">
        <v>439.58</v>
      </c>
      <c r="C60" s="47" t="s">
        <v>218</v>
      </c>
      <c r="D60" s="47" t="s">
        <v>219</v>
      </c>
      <c r="E60" s="102" t="s">
        <v>216</v>
      </c>
    </row>
    <row r="61" spans="1:5" ht="37.5" x14ac:dyDescent="0.25">
      <c r="A61" s="101">
        <v>42537</v>
      </c>
      <c r="B61" s="129">
        <v>104.75</v>
      </c>
      <c r="C61" s="47" t="s">
        <v>220</v>
      </c>
      <c r="D61" s="47" t="s">
        <v>37</v>
      </c>
      <c r="E61" s="102" t="s">
        <v>35</v>
      </c>
    </row>
    <row r="62" spans="1:5" ht="62.5" x14ac:dyDescent="0.25">
      <c r="A62" s="101">
        <v>42538</v>
      </c>
      <c r="B62" s="129">
        <v>40.200000000000003</v>
      </c>
      <c r="C62" s="47" t="s">
        <v>221</v>
      </c>
      <c r="D62" s="47" t="s">
        <v>37</v>
      </c>
      <c r="E62" s="102" t="s">
        <v>35</v>
      </c>
    </row>
    <row r="63" spans="1:5" ht="50" x14ac:dyDescent="0.25">
      <c r="A63" s="101">
        <v>42540</v>
      </c>
      <c r="B63" s="129">
        <v>12.5</v>
      </c>
      <c r="C63" s="47" t="s">
        <v>222</v>
      </c>
      <c r="D63" s="47" t="s">
        <v>153</v>
      </c>
      <c r="E63" s="102" t="s">
        <v>207</v>
      </c>
    </row>
    <row r="64" spans="1:5" ht="50" x14ac:dyDescent="0.25">
      <c r="A64" s="101">
        <v>42541</v>
      </c>
      <c r="B64" s="129">
        <v>8.1</v>
      </c>
      <c r="C64" s="47" t="s">
        <v>223</v>
      </c>
      <c r="D64" s="47" t="s">
        <v>37</v>
      </c>
      <c r="E64" s="102" t="s">
        <v>207</v>
      </c>
    </row>
    <row r="65" spans="1:5" ht="50" x14ac:dyDescent="0.25">
      <c r="A65" s="101">
        <v>42542</v>
      </c>
      <c r="B65" s="129">
        <v>18.2</v>
      </c>
      <c r="C65" s="47" t="s">
        <v>223</v>
      </c>
      <c r="D65" s="47" t="s">
        <v>37</v>
      </c>
      <c r="E65" s="102" t="s">
        <v>207</v>
      </c>
    </row>
    <row r="66" spans="1:5" ht="50" x14ac:dyDescent="0.25">
      <c r="A66" s="101">
        <v>42542</v>
      </c>
      <c r="B66" s="129">
        <v>19</v>
      </c>
      <c r="C66" s="47" t="s">
        <v>223</v>
      </c>
      <c r="D66" s="47" t="s">
        <v>37</v>
      </c>
      <c r="E66" s="102" t="s">
        <v>207</v>
      </c>
    </row>
    <row r="67" spans="1:5" ht="50" x14ac:dyDescent="0.25">
      <c r="A67" s="101">
        <v>42541</v>
      </c>
      <c r="B67" s="129">
        <v>47</v>
      </c>
      <c r="C67" s="47" t="s">
        <v>224</v>
      </c>
      <c r="D67" s="47" t="s">
        <v>37</v>
      </c>
      <c r="E67" s="102" t="s">
        <v>207</v>
      </c>
    </row>
    <row r="68" spans="1:5" ht="50" x14ac:dyDescent="0.25">
      <c r="A68" s="101">
        <v>42542</v>
      </c>
      <c r="B68" s="129">
        <v>33.799999999999997</v>
      </c>
      <c r="C68" s="47" t="s">
        <v>223</v>
      </c>
      <c r="D68" s="47" t="s">
        <v>37</v>
      </c>
      <c r="E68" s="102" t="s">
        <v>207</v>
      </c>
    </row>
    <row r="69" spans="1:5" ht="50" x14ac:dyDescent="0.25">
      <c r="A69" s="101">
        <v>42542</v>
      </c>
      <c r="B69" s="129">
        <v>12</v>
      </c>
      <c r="C69" s="47" t="s">
        <v>223</v>
      </c>
      <c r="D69" s="47" t="s">
        <v>37</v>
      </c>
      <c r="E69" s="102" t="s">
        <v>207</v>
      </c>
    </row>
    <row r="70" spans="1:5" x14ac:dyDescent="0.25">
      <c r="A70" s="101"/>
      <c r="B70" s="47"/>
      <c r="C70" s="47"/>
      <c r="D70" s="47"/>
      <c r="E70" s="102"/>
    </row>
    <row r="71" spans="1:5" x14ac:dyDescent="0.25">
      <c r="A71" s="101" t="s">
        <v>519</v>
      </c>
      <c r="B71" s="153">
        <f>SUM(B6:B70)</f>
        <v>2524.4499999999998</v>
      </c>
      <c r="C71" s="47"/>
      <c r="D71" s="47"/>
      <c r="E71" s="102"/>
    </row>
    <row r="72" spans="1:5" x14ac:dyDescent="0.25">
      <c r="A72" s="101"/>
      <c r="B72" s="47"/>
      <c r="C72" s="47"/>
      <c r="D72" s="47"/>
      <c r="E72" s="102"/>
    </row>
    <row r="73" spans="1:5" x14ac:dyDescent="0.25">
      <c r="A73" s="101"/>
      <c r="B73" s="47"/>
      <c r="C73" s="47"/>
      <c r="D73" s="47"/>
      <c r="E73" s="102"/>
    </row>
    <row r="74" spans="1:5" x14ac:dyDescent="0.25">
      <c r="A74" s="50"/>
      <c r="E74" s="51"/>
    </row>
    <row r="75" spans="1:5" x14ac:dyDescent="0.25">
      <c r="A75" s="50"/>
      <c r="E75" s="51"/>
    </row>
    <row r="76" spans="1:5" x14ac:dyDescent="0.25">
      <c r="A76" s="50"/>
      <c r="E76" s="51"/>
    </row>
    <row r="77" spans="1:5" x14ac:dyDescent="0.25">
      <c r="A77" s="50"/>
      <c r="E77" s="51"/>
    </row>
    <row r="78" spans="1:5" x14ac:dyDescent="0.25">
      <c r="A78" s="50"/>
      <c r="E78" s="51"/>
    </row>
    <row r="79" spans="1:5" s="46" customFormat="1" ht="25.5" customHeight="1" x14ac:dyDescent="0.25">
      <c r="A79" s="50"/>
      <c r="B79" s="42"/>
      <c r="C79" s="42"/>
      <c r="D79" s="42"/>
      <c r="E79" s="51"/>
    </row>
    <row r="80" spans="1:5" ht="31" x14ac:dyDescent="0.35">
      <c r="A80" s="75" t="s">
        <v>10</v>
      </c>
      <c r="B80" s="76" t="s">
        <v>25</v>
      </c>
      <c r="C80" s="128"/>
      <c r="D80" s="12"/>
      <c r="E80" s="59"/>
    </row>
    <row r="81" spans="1:5" ht="13" x14ac:dyDescent="0.3">
      <c r="A81" s="55" t="s">
        <v>2</v>
      </c>
      <c r="B81" s="4" t="s">
        <v>28</v>
      </c>
      <c r="C81" s="4"/>
      <c r="D81" s="4"/>
      <c r="E81" s="56"/>
    </row>
    <row r="82" spans="1:5" x14ac:dyDescent="0.25">
      <c r="A82" s="101">
        <v>42194</v>
      </c>
      <c r="B82" s="129">
        <v>22.5</v>
      </c>
      <c r="C82" s="47" t="s">
        <v>99</v>
      </c>
      <c r="D82" s="47" t="s">
        <v>39</v>
      </c>
      <c r="E82" s="102" t="s">
        <v>35</v>
      </c>
    </row>
    <row r="83" spans="1:5" x14ac:dyDescent="0.25">
      <c r="A83" s="101">
        <v>42202</v>
      </c>
      <c r="B83" s="129">
        <v>38.1</v>
      </c>
      <c r="C83" s="47" t="s">
        <v>100</v>
      </c>
      <c r="D83" s="47" t="s">
        <v>39</v>
      </c>
      <c r="E83" s="102" t="s">
        <v>35</v>
      </c>
    </row>
    <row r="84" spans="1:5" x14ac:dyDescent="0.25">
      <c r="A84" s="101">
        <v>42215</v>
      </c>
      <c r="B84" s="129">
        <v>32.700000000000003</v>
      </c>
      <c r="C84" s="47" t="s">
        <v>101</v>
      </c>
      <c r="D84" s="47" t="s">
        <v>102</v>
      </c>
      <c r="E84" s="102" t="s">
        <v>35</v>
      </c>
    </row>
    <row r="85" spans="1:5" x14ac:dyDescent="0.25">
      <c r="A85" s="101">
        <v>42215</v>
      </c>
      <c r="B85" s="129">
        <v>8.3000000000000007</v>
      </c>
      <c r="C85" s="47" t="s">
        <v>103</v>
      </c>
      <c r="D85" s="47" t="s">
        <v>102</v>
      </c>
      <c r="E85" s="102" t="s">
        <v>35</v>
      </c>
    </row>
    <row r="86" spans="1:5" x14ac:dyDescent="0.25">
      <c r="A86" s="101">
        <v>42220</v>
      </c>
      <c r="B86" s="129">
        <v>12.2</v>
      </c>
      <c r="C86" s="47" t="s">
        <v>104</v>
      </c>
      <c r="D86" s="47" t="s">
        <v>102</v>
      </c>
      <c r="E86" s="102" t="s">
        <v>35</v>
      </c>
    </row>
    <row r="87" spans="1:5" x14ac:dyDescent="0.25">
      <c r="A87" s="101">
        <v>42234</v>
      </c>
      <c r="B87" s="129">
        <v>8.6</v>
      </c>
      <c r="C87" s="47" t="s">
        <v>105</v>
      </c>
      <c r="D87" s="47" t="s">
        <v>102</v>
      </c>
      <c r="E87" s="102" t="s">
        <v>35</v>
      </c>
    </row>
    <row r="88" spans="1:5" x14ac:dyDescent="0.25">
      <c r="A88" s="101">
        <v>42235</v>
      </c>
      <c r="B88" s="129">
        <v>8.6</v>
      </c>
      <c r="C88" s="47" t="s">
        <v>98</v>
      </c>
      <c r="D88" s="47" t="s">
        <v>102</v>
      </c>
      <c r="E88" s="102" t="s">
        <v>35</v>
      </c>
    </row>
    <row r="89" spans="1:5" x14ac:dyDescent="0.25">
      <c r="A89" s="101">
        <v>42241</v>
      </c>
      <c r="B89" s="129">
        <v>8.3000000000000007</v>
      </c>
      <c r="C89" s="47" t="s">
        <v>106</v>
      </c>
      <c r="D89" s="47" t="s">
        <v>102</v>
      </c>
      <c r="E89" s="102" t="s">
        <v>35</v>
      </c>
    </row>
    <row r="90" spans="1:5" x14ac:dyDescent="0.25">
      <c r="A90" s="101">
        <v>42248</v>
      </c>
      <c r="B90" s="129">
        <v>24.2</v>
      </c>
      <c r="C90" s="47" t="s">
        <v>107</v>
      </c>
      <c r="D90" s="47" t="s">
        <v>37</v>
      </c>
      <c r="E90" s="102" t="s">
        <v>35</v>
      </c>
    </row>
    <row r="91" spans="1:5" x14ac:dyDescent="0.25">
      <c r="A91" s="101">
        <v>42249</v>
      </c>
      <c r="B91" s="129">
        <v>436.5</v>
      </c>
      <c r="C91" s="47" t="s">
        <v>108</v>
      </c>
      <c r="D91" s="47" t="s">
        <v>37</v>
      </c>
      <c r="E91" s="102" t="s">
        <v>35</v>
      </c>
    </row>
    <row r="92" spans="1:5" x14ac:dyDescent="0.25">
      <c r="A92" s="101">
        <v>42251</v>
      </c>
      <c r="B92" s="129">
        <v>42.9</v>
      </c>
      <c r="C92" s="47" t="s">
        <v>109</v>
      </c>
      <c r="D92" s="47" t="s">
        <v>37</v>
      </c>
      <c r="E92" s="102" t="s">
        <v>35</v>
      </c>
    </row>
    <row r="93" spans="1:5" x14ac:dyDescent="0.25">
      <c r="A93" s="101">
        <v>42306</v>
      </c>
      <c r="B93" s="129">
        <v>12.6</v>
      </c>
      <c r="C93" s="47" t="s">
        <v>110</v>
      </c>
      <c r="D93" s="47" t="s">
        <v>39</v>
      </c>
      <c r="E93" s="102" t="s">
        <v>35</v>
      </c>
    </row>
    <row r="94" spans="1:5" x14ac:dyDescent="0.25">
      <c r="A94" s="101">
        <v>42360</v>
      </c>
      <c r="B94" s="129">
        <v>15.48</v>
      </c>
      <c r="C94" s="47" t="s">
        <v>111</v>
      </c>
      <c r="D94" s="47" t="s">
        <v>39</v>
      </c>
      <c r="E94" s="102" t="s">
        <v>35</v>
      </c>
    </row>
    <row r="95" spans="1:5" x14ac:dyDescent="0.25">
      <c r="A95" s="101">
        <v>42360</v>
      </c>
      <c r="B95" s="129">
        <v>76.099999999999994</v>
      </c>
      <c r="C95" s="47" t="s">
        <v>112</v>
      </c>
      <c r="D95" s="47" t="s">
        <v>37</v>
      </c>
      <c r="E95" s="102" t="s">
        <v>35</v>
      </c>
    </row>
    <row r="96" spans="1:5" x14ac:dyDescent="0.25">
      <c r="A96" s="101">
        <v>42387</v>
      </c>
      <c r="B96" s="129">
        <v>8.6</v>
      </c>
      <c r="C96" s="47" t="s">
        <v>113</v>
      </c>
      <c r="D96" s="47" t="s">
        <v>102</v>
      </c>
      <c r="E96" s="102" t="s">
        <v>35</v>
      </c>
    </row>
    <row r="97" spans="1:5" x14ac:dyDescent="0.25">
      <c r="A97" s="101">
        <v>42393</v>
      </c>
      <c r="B97" s="129">
        <v>15.8</v>
      </c>
      <c r="C97" s="47" t="s">
        <v>113</v>
      </c>
      <c r="D97" s="47" t="s">
        <v>102</v>
      </c>
      <c r="E97" s="102" t="s">
        <v>35</v>
      </c>
    </row>
    <row r="98" spans="1:5" x14ac:dyDescent="0.25">
      <c r="A98" s="100">
        <v>42393</v>
      </c>
      <c r="B98" s="131">
        <v>12.6</v>
      </c>
      <c r="C98" s="47" t="s">
        <v>113</v>
      </c>
      <c r="D98" s="42" t="s">
        <v>39</v>
      </c>
      <c r="E98" s="51" t="s">
        <v>35</v>
      </c>
    </row>
    <row r="99" spans="1:5" x14ac:dyDescent="0.25">
      <c r="A99" s="100">
        <v>42425</v>
      </c>
      <c r="B99" s="131">
        <v>14.8</v>
      </c>
      <c r="C99" s="47" t="s">
        <v>113</v>
      </c>
      <c r="D99" s="42" t="s">
        <v>102</v>
      </c>
      <c r="E99" s="51" t="s">
        <v>35</v>
      </c>
    </row>
    <row r="100" spans="1:5" x14ac:dyDescent="0.25">
      <c r="A100" s="100">
        <v>42433</v>
      </c>
      <c r="B100" s="131">
        <v>9.1</v>
      </c>
      <c r="C100" s="42" t="s">
        <v>114</v>
      </c>
      <c r="D100" s="42" t="s">
        <v>39</v>
      </c>
      <c r="E100" s="51" t="s">
        <v>35</v>
      </c>
    </row>
    <row r="101" spans="1:5" x14ac:dyDescent="0.25">
      <c r="A101" s="100">
        <v>42433</v>
      </c>
      <c r="B101" s="131">
        <v>13.95</v>
      </c>
      <c r="C101" s="47" t="s">
        <v>113</v>
      </c>
      <c r="D101" s="42" t="s">
        <v>102</v>
      </c>
      <c r="E101" s="51" t="s">
        <v>35</v>
      </c>
    </row>
    <row r="102" spans="1:5" x14ac:dyDescent="0.25">
      <c r="A102" s="100">
        <v>42440</v>
      </c>
      <c r="B102" s="131">
        <v>160.19999999999999</v>
      </c>
      <c r="C102" s="47" t="s">
        <v>115</v>
      </c>
      <c r="D102" s="42" t="s">
        <v>102</v>
      </c>
      <c r="E102" s="51" t="s">
        <v>35</v>
      </c>
    </row>
    <row r="103" spans="1:5" ht="25" x14ac:dyDescent="0.25">
      <c r="A103" s="100">
        <v>42439</v>
      </c>
      <c r="B103" s="131">
        <v>2152.25</v>
      </c>
      <c r="C103" s="47" t="s">
        <v>116</v>
      </c>
      <c r="D103" s="42" t="s">
        <v>117</v>
      </c>
      <c r="E103" s="51" t="s">
        <v>35</v>
      </c>
    </row>
    <row r="104" spans="1:5" x14ac:dyDescent="0.25">
      <c r="A104" s="100">
        <v>42471</v>
      </c>
      <c r="B104" s="131">
        <v>44.5</v>
      </c>
      <c r="C104" s="47" t="s">
        <v>118</v>
      </c>
      <c r="D104" s="42" t="s">
        <v>102</v>
      </c>
      <c r="E104" s="51" t="s">
        <v>35</v>
      </c>
    </row>
    <row r="105" spans="1:5" x14ac:dyDescent="0.25">
      <c r="A105" s="100">
        <v>42474</v>
      </c>
      <c r="B105" s="131">
        <v>15.21</v>
      </c>
      <c r="C105" s="47" t="s">
        <v>119</v>
      </c>
      <c r="D105" s="42" t="s">
        <v>39</v>
      </c>
      <c r="E105" s="51" t="s">
        <v>35</v>
      </c>
    </row>
    <row r="106" spans="1:5" x14ac:dyDescent="0.25">
      <c r="A106" s="100">
        <v>42494</v>
      </c>
      <c r="B106" s="131">
        <f>44.7+3.9</f>
        <v>48.6</v>
      </c>
      <c r="C106" s="47" t="s">
        <v>120</v>
      </c>
      <c r="D106" s="42" t="s">
        <v>39</v>
      </c>
      <c r="E106" s="51" t="s">
        <v>35</v>
      </c>
    </row>
    <row r="107" spans="1:5" x14ac:dyDescent="0.25">
      <c r="A107" s="100">
        <v>42494</v>
      </c>
      <c r="B107" s="131">
        <v>12.9</v>
      </c>
      <c r="C107" s="47" t="s">
        <v>121</v>
      </c>
      <c r="D107" s="42" t="s">
        <v>102</v>
      </c>
      <c r="E107" s="51" t="s">
        <v>35</v>
      </c>
    </row>
    <row r="108" spans="1:5" x14ac:dyDescent="0.25">
      <c r="A108" s="100">
        <v>42492</v>
      </c>
      <c r="B108" s="131">
        <v>8.2799999999999994</v>
      </c>
      <c r="C108" s="47" t="s">
        <v>122</v>
      </c>
      <c r="D108" s="42" t="s">
        <v>39</v>
      </c>
      <c r="E108" s="51" t="s">
        <v>35</v>
      </c>
    </row>
    <row r="109" spans="1:5" x14ac:dyDescent="0.25">
      <c r="A109" s="100">
        <v>42496</v>
      </c>
      <c r="B109" s="131">
        <v>7.2</v>
      </c>
      <c r="C109" s="47" t="s">
        <v>123</v>
      </c>
      <c r="D109" s="42" t="s">
        <v>102</v>
      </c>
      <c r="E109" s="51" t="s">
        <v>35</v>
      </c>
    </row>
    <row r="110" spans="1:5" x14ac:dyDescent="0.25">
      <c r="A110" s="100">
        <v>42502</v>
      </c>
      <c r="B110" s="131">
        <v>8.3000000000000007</v>
      </c>
      <c r="C110" s="47" t="s">
        <v>124</v>
      </c>
      <c r="D110" s="42" t="s">
        <v>102</v>
      </c>
      <c r="E110" s="51" t="s">
        <v>35</v>
      </c>
    </row>
    <row r="111" spans="1:5" x14ac:dyDescent="0.25">
      <c r="A111" s="100">
        <v>42499</v>
      </c>
      <c r="B111" s="131">
        <v>8.6</v>
      </c>
      <c r="C111" s="47" t="s">
        <v>125</v>
      </c>
      <c r="D111" s="42" t="s">
        <v>39</v>
      </c>
      <c r="E111" s="51" t="s">
        <v>35</v>
      </c>
    </row>
    <row r="112" spans="1:5" x14ac:dyDescent="0.25">
      <c r="A112" s="100">
        <v>42500</v>
      </c>
      <c r="B112" s="131">
        <v>8.3000000000000007</v>
      </c>
      <c r="C112" s="47" t="s">
        <v>126</v>
      </c>
      <c r="D112" s="42" t="s">
        <v>102</v>
      </c>
      <c r="E112" s="51" t="s">
        <v>35</v>
      </c>
    </row>
    <row r="113" spans="1:5" x14ac:dyDescent="0.25">
      <c r="A113" s="100">
        <v>42520</v>
      </c>
      <c r="B113" s="131">
        <v>26.64</v>
      </c>
      <c r="C113" s="47" t="s">
        <v>127</v>
      </c>
      <c r="D113" s="42" t="s">
        <v>37</v>
      </c>
      <c r="E113" s="51" t="s">
        <v>35</v>
      </c>
    </row>
    <row r="114" spans="1:5" x14ac:dyDescent="0.25">
      <c r="A114" s="100">
        <v>42522</v>
      </c>
      <c r="B114" s="131">
        <v>10.4</v>
      </c>
      <c r="C114" s="47" t="s">
        <v>128</v>
      </c>
      <c r="D114" s="42" t="s">
        <v>102</v>
      </c>
      <c r="E114" s="51" t="s">
        <v>35</v>
      </c>
    </row>
    <row r="115" spans="1:5" x14ac:dyDescent="0.25">
      <c r="A115" s="100">
        <v>42537</v>
      </c>
      <c r="B115" s="131">
        <v>13.2</v>
      </c>
      <c r="C115" s="47" t="s">
        <v>129</v>
      </c>
      <c r="D115" s="42" t="s">
        <v>39</v>
      </c>
      <c r="E115" s="51" t="s">
        <v>35</v>
      </c>
    </row>
    <row r="116" spans="1:5" x14ac:dyDescent="0.25">
      <c r="A116" s="100">
        <v>42537</v>
      </c>
      <c r="B116" s="131">
        <v>12.9</v>
      </c>
      <c r="C116" s="47" t="s">
        <v>121</v>
      </c>
      <c r="D116" s="42" t="s">
        <v>102</v>
      </c>
      <c r="E116" s="51" t="s">
        <v>35</v>
      </c>
    </row>
    <row r="117" spans="1:5" x14ac:dyDescent="0.25">
      <c r="A117" s="100">
        <v>42537</v>
      </c>
      <c r="B117" s="131">
        <f>9.5+4.3</f>
        <v>13.8</v>
      </c>
      <c r="C117" s="47" t="s">
        <v>121</v>
      </c>
      <c r="D117" s="42" t="s">
        <v>39</v>
      </c>
      <c r="E117" s="51" t="s">
        <v>35</v>
      </c>
    </row>
    <row r="118" spans="1:5" x14ac:dyDescent="0.25">
      <c r="A118" s="100">
        <v>42545</v>
      </c>
      <c r="B118" s="131">
        <v>29.1</v>
      </c>
      <c r="C118" s="47" t="s">
        <v>130</v>
      </c>
      <c r="D118" s="42" t="s">
        <v>37</v>
      </c>
      <c r="E118" s="51" t="s">
        <v>35</v>
      </c>
    </row>
    <row r="119" spans="1:5" x14ac:dyDescent="0.25">
      <c r="A119" s="100">
        <v>42548</v>
      </c>
      <c r="B119" s="131">
        <v>4.8</v>
      </c>
      <c r="C119" s="47" t="s">
        <v>122</v>
      </c>
      <c r="D119" s="42" t="s">
        <v>102</v>
      </c>
      <c r="E119" s="51" t="s">
        <v>35</v>
      </c>
    </row>
    <row r="120" spans="1:5" x14ac:dyDescent="0.25">
      <c r="A120" s="100">
        <v>42549</v>
      </c>
      <c r="B120" s="131">
        <v>81.93</v>
      </c>
      <c r="C120" s="47" t="s">
        <v>131</v>
      </c>
      <c r="D120" s="42" t="s">
        <v>102</v>
      </c>
      <c r="E120" s="51" t="s">
        <v>35</v>
      </c>
    </row>
    <row r="121" spans="1:5" x14ac:dyDescent="0.25">
      <c r="A121" s="100">
        <v>42545</v>
      </c>
      <c r="B121" s="131">
        <v>17.399999999999999</v>
      </c>
      <c r="C121" s="47" t="s">
        <v>132</v>
      </c>
      <c r="D121" s="42" t="s">
        <v>102</v>
      </c>
      <c r="E121" s="51" t="s">
        <v>35</v>
      </c>
    </row>
    <row r="122" spans="1:5" x14ac:dyDescent="0.25">
      <c r="A122" s="100">
        <v>42549</v>
      </c>
      <c r="B122" s="131">
        <v>4</v>
      </c>
      <c r="C122" s="47" t="s">
        <v>133</v>
      </c>
      <c r="D122" s="42" t="s">
        <v>102</v>
      </c>
      <c r="E122" s="51" t="s">
        <v>35</v>
      </c>
    </row>
    <row r="123" spans="1:5" x14ac:dyDescent="0.25">
      <c r="A123" s="100">
        <v>42550</v>
      </c>
      <c r="B123" s="131">
        <v>4.8</v>
      </c>
      <c r="C123" s="47" t="s">
        <v>134</v>
      </c>
      <c r="D123" s="42" t="s">
        <v>102</v>
      </c>
      <c r="E123" s="51" t="s">
        <v>35</v>
      </c>
    </row>
    <row r="124" spans="1:5" x14ac:dyDescent="0.25">
      <c r="A124" s="100"/>
      <c r="C124" s="47"/>
      <c r="E124" s="51"/>
    </row>
    <row r="125" spans="1:5" x14ac:dyDescent="0.25">
      <c r="A125" s="100" t="s">
        <v>519</v>
      </c>
      <c r="B125" s="142">
        <f>SUM(B82:B124)</f>
        <v>3515.2400000000007</v>
      </c>
      <c r="C125" s="47"/>
      <c r="E125" s="51"/>
    </row>
    <row r="126" spans="1:5" s="47" customFormat="1" x14ac:dyDescent="0.25">
      <c r="A126" s="50"/>
      <c r="B126" s="42"/>
      <c r="C126" s="42"/>
      <c r="D126" s="42"/>
      <c r="E126" s="51"/>
    </row>
    <row r="127" spans="1:5" ht="42" x14ac:dyDescent="0.3">
      <c r="A127" s="77" t="s">
        <v>227</v>
      </c>
      <c r="B127" s="132">
        <f>B125+B71</f>
        <v>6039.6900000000005</v>
      </c>
      <c r="C127" s="61"/>
      <c r="D127" s="62"/>
      <c r="E127" s="63"/>
    </row>
    <row r="128" spans="1:5" ht="13" x14ac:dyDescent="0.3">
      <c r="A128" s="64"/>
      <c r="B128" s="3" t="s">
        <v>28</v>
      </c>
      <c r="C128" s="65"/>
      <c r="D128" s="65"/>
      <c r="E128" s="66"/>
    </row>
    <row r="129" spans="1:5" x14ac:dyDescent="0.25">
      <c r="A129" s="50"/>
      <c r="E129" s="51"/>
    </row>
    <row r="130" spans="1:5" x14ac:dyDescent="0.25">
      <c r="A130" s="50"/>
      <c r="E130" s="51"/>
    </row>
    <row r="131" spans="1:5" x14ac:dyDescent="0.25">
      <c r="A131" s="50"/>
      <c r="E131" s="51"/>
    </row>
    <row r="132" spans="1:5" x14ac:dyDescent="0.25">
      <c r="A132" s="50"/>
      <c r="E132" s="51"/>
    </row>
    <row r="133" spans="1:5" x14ac:dyDescent="0.25">
      <c r="A133" s="50"/>
      <c r="E133" s="51"/>
    </row>
    <row r="134" spans="1:5" ht="25" x14ac:dyDescent="0.25">
      <c r="A134" s="27" t="s">
        <v>29</v>
      </c>
      <c r="E134" s="51"/>
    </row>
    <row r="135" spans="1:5" x14ac:dyDescent="0.25">
      <c r="A135" s="50"/>
      <c r="E135" s="51"/>
    </row>
    <row r="136" spans="1:5" x14ac:dyDescent="0.25">
      <c r="A136" s="50"/>
      <c r="E136" s="51"/>
    </row>
    <row r="137" spans="1:5" x14ac:dyDescent="0.25">
      <c r="A137" s="50"/>
      <c r="E137" s="51"/>
    </row>
    <row r="138" spans="1:5" x14ac:dyDescent="0.25">
      <c r="A138" s="50"/>
      <c r="E138" s="51"/>
    </row>
    <row r="139" spans="1:5" x14ac:dyDescent="0.25">
      <c r="A139" s="50"/>
      <c r="E139" s="51"/>
    </row>
    <row r="140" spans="1:5" x14ac:dyDescent="0.25">
      <c r="A140" s="52"/>
      <c r="B140" s="38"/>
      <c r="C140" s="38"/>
      <c r="D140" s="38"/>
      <c r="E140" s="53"/>
    </row>
  </sheetData>
  <sheetProtection password="967F" sheet="1" objects="1" scenarios="1"/>
  <mergeCells count="1">
    <mergeCell ref="A3:E3"/>
  </mergeCells>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topLeftCell="A19" zoomScale="80" zoomScaleNormal="80" workbookViewId="0">
      <selection activeCell="D36" sqref="D36"/>
    </sheetView>
  </sheetViews>
  <sheetFormatPr defaultColWidth="9.1796875" defaultRowHeight="13" x14ac:dyDescent="0.3"/>
  <cols>
    <col min="1" max="1" width="23.81640625" style="78" customWidth="1"/>
    <col min="2" max="2" width="23.1796875" style="78" customWidth="1"/>
    <col min="3" max="3" width="27.453125" style="78" customWidth="1"/>
    <col min="4" max="4" width="27.1796875" style="78" customWidth="1"/>
    <col min="5" max="5" width="28.1796875" style="78" customWidth="1"/>
    <col min="6" max="16384" width="9.1796875" style="83"/>
  </cols>
  <sheetData>
    <row r="1" spans="1:5" ht="34.5" customHeight="1" x14ac:dyDescent="0.3">
      <c r="A1" s="22" t="s">
        <v>31</v>
      </c>
      <c r="B1" s="5" t="s">
        <v>225</v>
      </c>
      <c r="C1" s="5"/>
      <c r="D1" s="5"/>
      <c r="E1" s="23"/>
    </row>
    <row r="2" spans="1:5" ht="30" customHeight="1" x14ac:dyDescent="0.3">
      <c r="A2" s="88" t="s">
        <v>23</v>
      </c>
      <c r="B2" s="94" t="s">
        <v>40</v>
      </c>
      <c r="C2" s="90" t="s">
        <v>24</v>
      </c>
      <c r="D2" s="106">
        <v>42186</v>
      </c>
      <c r="E2" s="107">
        <v>42551</v>
      </c>
    </row>
    <row r="3" spans="1:5" ht="17.5" x14ac:dyDescent="0.3">
      <c r="A3" s="160" t="s">
        <v>33</v>
      </c>
      <c r="B3" s="161"/>
      <c r="C3" s="161"/>
      <c r="D3" s="161"/>
      <c r="E3" s="162"/>
    </row>
    <row r="4" spans="1:5" ht="20.25" customHeight="1" x14ac:dyDescent="0.35">
      <c r="A4" s="68" t="s">
        <v>16</v>
      </c>
      <c r="B4" s="11"/>
      <c r="C4" s="11"/>
      <c r="D4" s="11"/>
      <c r="E4" s="54"/>
    </row>
    <row r="5" spans="1:5" ht="19.5" customHeight="1" x14ac:dyDescent="0.3">
      <c r="A5" s="57" t="s">
        <v>2</v>
      </c>
      <c r="B5" s="3" t="s">
        <v>17</v>
      </c>
      <c r="C5" s="3" t="s">
        <v>18</v>
      </c>
      <c r="D5" s="3" t="s">
        <v>19</v>
      </c>
      <c r="E5" s="26"/>
    </row>
    <row r="6" spans="1:5" x14ac:dyDescent="0.3">
      <c r="A6" s="113">
        <v>42440</v>
      </c>
      <c r="B6" s="114" t="s">
        <v>291</v>
      </c>
      <c r="C6" s="114" t="s">
        <v>300</v>
      </c>
      <c r="D6" s="134">
        <v>100</v>
      </c>
      <c r="E6" s="166" t="s">
        <v>301</v>
      </c>
    </row>
    <row r="7" spans="1:5" x14ac:dyDescent="0.3">
      <c r="A7" s="113">
        <v>42440</v>
      </c>
      <c r="B7" s="114" t="s">
        <v>292</v>
      </c>
      <c r="C7" s="114" t="s">
        <v>300</v>
      </c>
      <c r="D7" s="134">
        <v>100</v>
      </c>
      <c r="E7" s="167"/>
    </row>
    <row r="8" spans="1:5" x14ac:dyDescent="0.3">
      <c r="A8" s="113">
        <v>42440</v>
      </c>
      <c r="B8" s="114" t="s">
        <v>293</v>
      </c>
      <c r="C8" s="114" t="s">
        <v>300</v>
      </c>
      <c r="D8" s="134">
        <v>100</v>
      </c>
      <c r="E8" s="167"/>
    </row>
    <row r="9" spans="1:5" x14ac:dyDescent="0.3">
      <c r="A9" s="113">
        <v>42440</v>
      </c>
      <c r="B9" s="114" t="s">
        <v>294</v>
      </c>
      <c r="C9" s="114" t="s">
        <v>300</v>
      </c>
      <c r="D9" s="134">
        <v>100</v>
      </c>
      <c r="E9" s="167"/>
    </row>
    <row r="10" spans="1:5" x14ac:dyDescent="0.3">
      <c r="A10" s="113">
        <v>42440</v>
      </c>
      <c r="B10" s="114" t="s">
        <v>295</v>
      </c>
      <c r="C10" s="114" t="s">
        <v>300</v>
      </c>
      <c r="D10" s="134">
        <v>100</v>
      </c>
      <c r="E10" s="167"/>
    </row>
    <row r="11" spans="1:5" x14ac:dyDescent="0.3">
      <c r="A11" s="113">
        <v>42440</v>
      </c>
      <c r="B11" s="114" t="s">
        <v>296</v>
      </c>
      <c r="C11" s="114" t="s">
        <v>300</v>
      </c>
      <c r="D11" s="134">
        <v>100</v>
      </c>
      <c r="E11" s="167"/>
    </row>
    <row r="12" spans="1:5" x14ac:dyDescent="0.3">
      <c r="A12" s="113">
        <v>42440</v>
      </c>
      <c r="B12" s="114" t="s">
        <v>297</v>
      </c>
      <c r="C12" s="114" t="s">
        <v>300</v>
      </c>
      <c r="D12" s="134">
        <v>100</v>
      </c>
      <c r="E12" s="167"/>
    </row>
    <row r="13" spans="1:5" x14ac:dyDescent="0.3">
      <c r="A13" s="113">
        <v>42440</v>
      </c>
      <c r="B13" s="114" t="s">
        <v>298</v>
      </c>
      <c r="C13" s="114" t="s">
        <v>300</v>
      </c>
      <c r="D13" s="134">
        <v>100</v>
      </c>
      <c r="E13" s="167"/>
    </row>
    <row r="14" spans="1:5" x14ac:dyDescent="0.3">
      <c r="A14" s="113">
        <v>42440</v>
      </c>
      <c r="B14" s="114" t="s">
        <v>299</v>
      </c>
      <c r="C14" s="114" t="s">
        <v>300</v>
      </c>
      <c r="D14" s="134">
        <v>100</v>
      </c>
      <c r="E14" s="167"/>
    </row>
    <row r="15" spans="1:5" ht="187.5" x14ac:dyDescent="0.3">
      <c r="A15" s="115">
        <v>42438</v>
      </c>
      <c r="B15" s="116" t="s">
        <v>302</v>
      </c>
      <c r="C15" s="117" t="s">
        <v>303</v>
      </c>
      <c r="D15" s="134">
        <v>200</v>
      </c>
      <c r="E15" s="80"/>
    </row>
    <row r="16" spans="1:5" ht="25" x14ac:dyDescent="0.3">
      <c r="A16" s="119">
        <v>42458</v>
      </c>
      <c r="B16" s="118" t="s">
        <v>304</v>
      </c>
      <c r="C16" s="118" t="s">
        <v>305</v>
      </c>
      <c r="D16" s="135">
        <v>50</v>
      </c>
      <c r="E16" s="80"/>
    </row>
    <row r="17" spans="1:5" ht="25.5" x14ac:dyDescent="0.3">
      <c r="A17" s="120">
        <v>42518</v>
      </c>
      <c r="B17" s="47" t="s">
        <v>306</v>
      </c>
      <c r="C17" s="47" t="s">
        <v>307</v>
      </c>
      <c r="D17" s="135">
        <v>100</v>
      </c>
      <c r="E17" s="80"/>
    </row>
    <row r="18" spans="1:5" ht="25.5" x14ac:dyDescent="0.3">
      <c r="A18" s="120">
        <v>42518</v>
      </c>
      <c r="B18" s="47" t="s">
        <v>308</v>
      </c>
      <c r="C18" s="47" t="s">
        <v>309</v>
      </c>
      <c r="D18" s="135">
        <v>100</v>
      </c>
      <c r="E18" s="80"/>
    </row>
    <row r="19" spans="1:5" ht="25.5" x14ac:dyDescent="0.3">
      <c r="A19" s="120">
        <v>42518</v>
      </c>
      <c r="B19" s="47" t="s">
        <v>310</v>
      </c>
      <c r="C19" s="47" t="s">
        <v>311</v>
      </c>
      <c r="D19" s="135">
        <v>100</v>
      </c>
      <c r="E19" s="80"/>
    </row>
    <row r="20" spans="1:5" ht="38" x14ac:dyDescent="0.3">
      <c r="A20" s="120">
        <v>42518</v>
      </c>
      <c r="B20" s="47" t="s">
        <v>312</v>
      </c>
      <c r="C20" s="47" t="s">
        <v>313</v>
      </c>
      <c r="D20" s="135">
        <v>200</v>
      </c>
      <c r="E20" s="80"/>
    </row>
    <row r="21" spans="1:5" ht="25.5" x14ac:dyDescent="0.3">
      <c r="A21" s="120">
        <v>42526</v>
      </c>
      <c r="B21" s="47" t="s">
        <v>314</v>
      </c>
      <c r="C21" s="47" t="s">
        <v>315</v>
      </c>
      <c r="D21" s="135">
        <v>200</v>
      </c>
      <c r="E21" s="80"/>
    </row>
    <row r="22" spans="1:5" x14ac:dyDescent="0.3">
      <c r="A22" s="120"/>
      <c r="B22" s="47"/>
      <c r="C22" s="47"/>
      <c r="D22" s="135"/>
      <c r="E22" s="80"/>
    </row>
    <row r="23" spans="1:5" x14ac:dyDescent="0.3">
      <c r="A23" s="120" t="s">
        <v>519</v>
      </c>
      <c r="B23" s="47"/>
      <c r="C23" s="47"/>
      <c r="D23" s="135">
        <f>SUM(D6:D22)</f>
        <v>1850</v>
      </c>
      <c r="E23" s="80"/>
    </row>
    <row r="24" spans="1:5" x14ac:dyDescent="0.3">
      <c r="A24" s="79"/>
      <c r="E24" s="80"/>
    </row>
    <row r="25" spans="1:5" s="84" customFormat="1" ht="27" customHeight="1" x14ac:dyDescent="0.35">
      <c r="A25" s="72" t="s">
        <v>20</v>
      </c>
      <c r="B25" s="13"/>
      <c r="C25" s="13"/>
      <c r="D25" s="136"/>
      <c r="E25" s="58"/>
    </row>
    <row r="26" spans="1:5" x14ac:dyDescent="0.3">
      <c r="A26" s="57" t="s">
        <v>2</v>
      </c>
      <c r="B26" s="3" t="s">
        <v>17</v>
      </c>
      <c r="C26" s="3" t="s">
        <v>21</v>
      </c>
      <c r="D26" s="3" t="s">
        <v>22</v>
      </c>
      <c r="E26" s="26"/>
    </row>
    <row r="27" spans="1:5" x14ac:dyDescent="0.3">
      <c r="A27" s="79"/>
      <c r="E27" s="80"/>
    </row>
    <row r="28" spans="1:5" x14ac:dyDescent="0.3">
      <c r="A28" s="79"/>
      <c r="E28" s="80"/>
    </row>
    <row r="29" spans="1:5" x14ac:dyDescent="0.3">
      <c r="A29" s="79"/>
      <c r="E29" s="80"/>
    </row>
    <row r="30" spans="1:5" x14ac:dyDescent="0.3">
      <c r="A30" s="79"/>
      <c r="E30" s="80"/>
    </row>
    <row r="31" spans="1:5" x14ac:dyDescent="0.3">
      <c r="A31" s="79"/>
      <c r="E31" s="80"/>
    </row>
    <row r="32" spans="1:5" x14ac:dyDescent="0.3">
      <c r="A32" s="79"/>
      <c r="E32" s="80"/>
    </row>
    <row r="33" spans="1:5" ht="104" x14ac:dyDescent="0.3">
      <c r="A33" s="79" t="s">
        <v>34</v>
      </c>
      <c r="E33" s="80"/>
    </row>
    <row r="34" spans="1:5" x14ac:dyDescent="0.3">
      <c r="A34" s="79"/>
      <c r="E34" s="80"/>
    </row>
    <row r="35" spans="1:5" ht="42" x14ac:dyDescent="0.3">
      <c r="A35" s="77" t="s">
        <v>228</v>
      </c>
      <c r="B35" s="60"/>
      <c r="C35" s="61"/>
      <c r="D35" s="147">
        <f>D23</f>
        <v>1850</v>
      </c>
      <c r="E35" s="63"/>
    </row>
    <row r="36" spans="1:5" x14ac:dyDescent="0.3">
      <c r="A36" s="64"/>
      <c r="B36" s="3" t="s">
        <v>28</v>
      </c>
      <c r="C36" s="65"/>
      <c r="D36" s="65"/>
      <c r="E36" s="66"/>
    </row>
    <row r="37" spans="1:5" x14ac:dyDescent="0.3">
      <c r="A37" s="79"/>
      <c r="E37" s="80"/>
    </row>
    <row r="38" spans="1:5" x14ac:dyDescent="0.3">
      <c r="A38" s="79"/>
      <c r="E38" s="80"/>
    </row>
    <row r="39" spans="1:5" x14ac:dyDescent="0.3">
      <c r="A39" s="81"/>
      <c r="B39" s="67"/>
      <c r="C39" s="67"/>
      <c r="D39" s="67"/>
      <c r="E39" s="82"/>
    </row>
    <row r="42" spans="1:5" ht="25" x14ac:dyDescent="0.3">
      <c r="A42" s="27" t="s">
        <v>29</v>
      </c>
    </row>
  </sheetData>
  <sheetProtection password="967F" sheet="1" objects="1" scenarios="1"/>
  <mergeCells count="2">
    <mergeCell ref="A3:E3"/>
    <mergeCell ref="E6:E14"/>
  </mergeCells>
  <printOptions gridLines="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abSelected="1" workbookViewId="0">
      <selection activeCell="L2" sqref="L2"/>
    </sheetView>
  </sheetViews>
  <sheetFormatPr defaultColWidth="9.1796875" defaultRowHeight="12.5" x14ac:dyDescent="0.25"/>
  <cols>
    <col min="1" max="1" width="23.81640625" style="39" customWidth="1"/>
    <col min="2" max="2" width="23.1796875" style="39" customWidth="1"/>
    <col min="3" max="3" width="27.453125" style="39" customWidth="1"/>
    <col min="4" max="4" width="27.1796875" style="39" customWidth="1"/>
    <col min="5" max="5" width="28.1796875" style="39" customWidth="1"/>
    <col min="6" max="16384" width="9.1796875" style="40"/>
  </cols>
  <sheetData>
    <row r="1" spans="1:5" ht="39.75" customHeight="1" x14ac:dyDescent="0.25">
      <c r="A1" s="93" t="s">
        <v>31</v>
      </c>
      <c r="B1" s="87" t="s">
        <v>225</v>
      </c>
      <c r="C1" s="87"/>
      <c r="D1" s="48"/>
      <c r="E1" s="49"/>
    </row>
    <row r="2" spans="1:5" ht="29.25" customHeight="1" x14ac:dyDescent="0.3">
      <c r="A2" s="91" t="s">
        <v>23</v>
      </c>
      <c r="B2" s="92" t="s">
        <v>40</v>
      </c>
      <c r="C2" s="91" t="s">
        <v>24</v>
      </c>
      <c r="D2" s="108">
        <v>42186</v>
      </c>
      <c r="E2" s="109">
        <v>42551</v>
      </c>
    </row>
    <row r="3" spans="1:5" ht="29.25" customHeight="1" x14ac:dyDescent="0.25">
      <c r="A3" s="163" t="s">
        <v>13</v>
      </c>
      <c r="B3" s="164"/>
      <c r="C3" s="164"/>
      <c r="D3" s="164"/>
      <c r="E3" s="165"/>
    </row>
    <row r="4" spans="1:5" ht="39.75" customHeight="1" x14ac:dyDescent="0.35">
      <c r="A4" s="68" t="s">
        <v>13</v>
      </c>
      <c r="B4" s="69" t="s">
        <v>1</v>
      </c>
      <c r="C4" s="11"/>
      <c r="D4" s="11"/>
      <c r="E4" s="54"/>
    </row>
    <row r="5" spans="1:5" ht="26" x14ac:dyDescent="0.3">
      <c r="A5" s="57" t="s">
        <v>2</v>
      </c>
      <c r="B5" s="3" t="s">
        <v>3</v>
      </c>
      <c r="C5" s="3" t="s">
        <v>14</v>
      </c>
      <c r="D5" s="3"/>
      <c r="E5" s="26" t="s">
        <v>15</v>
      </c>
    </row>
    <row r="6" spans="1:5" x14ac:dyDescent="0.25">
      <c r="A6" s="100">
        <v>42229</v>
      </c>
      <c r="B6" s="131">
        <v>95</v>
      </c>
      <c r="C6" s="42" t="s">
        <v>230</v>
      </c>
      <c r="D6" s="42" t="s">
        <v>13</v>
      </c>
      <c r="E6" s="51" t="s">
        <v>35</v>
      </c>
    </row>
    <row r="7" spans="1:5" ht="37.5" x14ac:dyDescent="0.25">
      <c r="A7" s="100">
        <v>42398</v>
      </c>
      <c r="B7" s="131">
        <v>39.99</v>
      </c>
      <c r="C7" s="42" t="s">
        <v>233</v>
      </c>
      <c r="D7" s="42" t="s">
        <v>13</v>
      </c>
      <c r="E7" s="51" t="s">
        <v>35</v>
      </c>
    </row>
    <row r="8" spans="1:5" x14ac:dyDescent="0.25">
      <c r="A8" s="50"/>
      <c r="B8" s="42"/>
      <c r="C8" s="42"/>
      <c r="D8" s="42"/>
      <c r="E8" s="51"/>
    </row>
    <row r="9" spans="1:5" x14ac:dyDescent="0.25">
      <c r="A9" s="50" t="s">
        <v>519</v>
      </c>
      <c r="B9" s="142">
        <f>SUM(B6:B8)</f>
        <v>134.99</v>
      </c>
      <c r="C9" s="42"/>
      <c r="D9" s="42"/>
      <c r="E9" s="51"/>
    </row>
    <row r="10" spans="1:5" x14ac:dyDescent="0.25">
      <c r="A10" s="50"/>
      <c r="B10" s="42"/>
      <c r="C10" s="42"/>
      <c r="D10" s="42"/>
      <c r="E10" s="51"/>
    </row>
    <row r="11" spans="1:5" x14ac:dyDescent="0.25">
      <c r="A11" s="50"/>
      <c r="B11" s="42"/>
      <c r="C11" s="42"/>
      <c r="D11" s="42"/>
      <c r="E11" s="51"/>
    </row>
    <row r="12" spans="1:5" x14ac:dyDescent="0.25">
      <c r="A12" s="50"/>
      <c r="B12" s="42"/>
      <c r="C12" s="42"/>
      <c r="D12" s="42"/>
      <c r="E12" s="51"/>
    </row>
    <row r="13" spans="1:5" x14ac:dyDescent="0.25">
      <c r="A13" s="50"/>
      <c r="B13" s="42"/>
      <c r="C13" s="42"/>
      <c r="D13" s="42"/>
      <c r="E13" s="51"/>
    </row>
    <row r="14" spans="1:5" x14ac:dyDescent="0.25">
      <c r="A14" s="50"/>
      <c r="B14" s="42"/>
      <c r="C14" s="42"/>
      <c r="D14" s="42"/>
      <c r="E14" s="51"/>
    </row>
    <row r="15" spans="1:5" x14ac:dyDescent="0.25">
      <c r="A15" s="50"/>
      <c r="B15" s="42"/>
      <c r="C15" s="42"/>
      <c r="D15" s="42"/>
      <c r="E15" s="51"/>
    </row>
    <row r="16" spans="1:5" x14ac:dyDescent="0.25">
      <c r="A16" s="50"/>
      <c r="B16" s="42"/>
      <c r="C16" s="42"/>
      <c r="D16" s="42"/>
      <c r="E16" s="51"/>
    </row>
    <row r="17" spans="1:5" ht="31" x14ac:dyDescent="0.35">
      <c r="A17" s="68" t="s">
        <v>13</v>
      </c>
      <c r="B17" s="69" t="s">
        <v>25</v>
      </c>
      <c r="C17" s="137"/>
      <c r="D17" s="11"/>
      <c r="E17" s="54"/>
    </row>
    <row r="18" spans="1:5" ht="15" customHeight="1" x14ac:dyDescent="0.3">
      <c r="A18" s="57" t="s">
        <v>2</v>
      </c>
      <c r="B18" s="3" t="s">
        <v>3</v>
      </c>
      <c r="C18" s="3"/>
      <c r="D18" s="3"/>
      <c r="E18" s="26"/>
    </row>
    <row r="19" spans="1:5" x14ac:dyDescent="0.25">
      <c r="A19" s="50"/>
      <c r="B19" s="42"/>
      <c r="C19" s="42"/>
      <c r="D19" s="42"/>
      <c r="E19" s="51"/>
    </row>
    <row r="20" spans="1:5" x14ac:dyDescent="0.25">
      <c r="A20" s="50"/>
      <c r="B20" s="42"/>
      <c r="C20" s="42"/>
      <c r="D20" s="42"/>
      <c r="E20" s="51"/>
    </row>
    <row r="21" spans="1:5" x14ac:dyDescent="0.25">
      <c r="A21" s="50"/>
      <c r="B21" s="42"/>
      <c r="C21" s="42"/>
      <c r="D21" s="42"/>
      <c r="E21" s="51"/>
    </row>
    <row r="22" spans="1:5" x14ac:dyDescent="0.25">
      <c r="A22" s="50"/>
      <c r="B22" s="42"/>
      <c r="C22" s="42"/>
      <c r="D22" s="42"/>
      <c r="E22" s="51"/>
    </row>
    <row r="23" spans="1:5" x14ac:dyDescent="0.25">
      <c r="A23" s="50"/>
      <c r="B23" s="42"/>
      <c r="C23" s="42"/>
      <c r="D23" s="42"/>
      <c r="E23" s="51"/>
    </row>
    <row r="24" spans="1:5" ht="28" x14ac:dyDescent="0.3">
      <c r="A24" s="86" t="s">
        <v>229</v>
      </c>
      <c r="B24" s="151">
        <f>B9</f>
        <v>134.99</v>
      </c>
      <c r="C24" s="44"/>
      <c r="D24" s="45"/>
      <c r="E24" s="85"/>
    </row>
    <row r="25" spans="1:5" x14ac:dyDescent="0.25">
      <c r="A25" s="50"/>
      <c r="B25" s="15" t="s">
        <v>28</v>
      </c>
      <c r="C25" s="42"/>
      <c r="D25" s="42"/>
      <c r="E25" s="51"/>
    </row>
    <row r="26" spans="1:5" x14ac:dyDescent="0.25">
      <c r="A26" s="50"/>
      <c r="B26" s="42"/>
      <c r="C26" s="42"/>
      <c r="D26" s="42"/>
      <c r="E26" s="51"/>
    </row>
    <row r="27" spans="1:5" x14ac:dyDescent="0.25">
      <c r="A27" s="50"/>
      <c r="B27" s="42"/>
      <c r="C27" s="42"/>
      <c r="D27" s="42"/>
      <c r="E27" s="51"/>
    </row>
    <row r="28" spans="1:5" x14ac:dyDescent="0.25">
      <c r="A28" s="50"/>
      <c r="B28" s="42"/>
      <c r="C28" s="42"/>
      <c r="D28" s="42"/>
      <c r="E28" s="51"/>
    </row>
    <row r="29" spans="1:5" x14ac:dyDescent="0.25">
      <c r="A29" s="50"/>
      <c r="B29" s="42"/>
      <c r="C29" s="42"/>
      <c r="D29" s="42"/>
      <c r="E29" s="51"/>
    </row>
    <row r="30" spans="1:5" x14ac:dyDescent="0.25">
      <c r="A30" s="50"/>
      <c r="B30" s="42"/>
      <c r="C30" s="42"/>
      <c r="D30" s="42"/>
      <c r="E30" s="51"/>
    </row>
    <row r="31" spans="1:5" x14ac:dyDescent="0.25">
      <c r="A31" s="50"/>
      <c r="B31" s="42"/>
      <c r="C31" s="42"/>
      <c r="D31" s="42"/>
      <c r="E31" s="51"/>
    </row>
    <row r="32" spans="1:5" ht="25" x14ac:dyDescent="0.25">
      <c r="A32" s="27" t="s">
        <v>29</v>
      </c>
      <c r="B32" s="42"/>
      <c r="C32" s="42"/>
      <c r="D32" s="42"/>
      <c r="E32" s="51"/>
    </row>
    <row r="33" spans="1:5" x14ac:dyDescent="0.25">
      <c r="A33" s="50"/>
      <c r="B33" s="42"/>
      <c r="C33" s="42"/>
      <c r="D33" s="42"/>
      <c r="E33" s="51"/>
    </row>
    <row r="34" spans="1:5" x14ac:dyDescent="0.25">
      <c r="A34" s="50"/>
      <c r="B34" s="42"/>
      <c r="C34" s="42"/>
      <c r="D34" s="42"/>
      <c r="E34" s="51"/>
    </row>
    <row r="35" spans="1:5" x14ac:dyDescent="0.25">
      <c r="A35" s="50"/>
      <c r="B35" s="42"/>
      <c r="C35" s="42"/>
      <c r="D35" s="42"/>
      <c r="E35" s="51"/>
    </row>
    <row r="36" spans="1:5" x14ac:dyDescent="0.25">
      <c r="A36" s="50"/>
      <c r="B36" s="42"/>
      <c r="C36" s="42"/>
      <c r="D36" s="42"/>
      <c r="E36" s="51"/>
    </row>
    <row r="37" spans="1:5" x14ac:dyDescent="0.25">
      <c r="A37" s="52"/>
      <c r="B37" s="38"/>
      <c r="C37" s="38"/>
      <c r="D37" s="38"/>
      <c r="E37" s="53"/>
    </row>
  </sheetData>
  <sheetProtection password="967F" sheet="1" objects="1" scenarios="1"/>
  <mergeCells count="1">
    <mergeCell ref="A3:E3"/>
  </mergeCells>
  <printOptions gridLines="1"/>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CE Travel</vt:lpstr>
      <vt:lpstr>CE Hospitality provided</vt:lpstr>
      <vt:lpstr>CE Gifts and hosp recvd</vt:lpstr>
      <vt:lpstr>CE Other</vt:lpstr>
      <vt:lpstr>Kaihautu Travel</vt:lpstr>
      <vt:lpstr>Kaihautu Hospitality provided</vt:lpstr>
      <vt:lpstr>Kaihautu Gifts and hosp recvd</vt:lpstr>
      <vt:lpstr>Kaihautu Other</vt:lpstr>
      <vt:lpstr>'CE Hospitality provided'!Print_Area</vt:lpstr>
      <vt:lpstr>'Kaihautu Hospitality provided'!Print_Area</vt:lpstr>
    </vt:vector>
  </TitlesOfParts>
  <Company>SSC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mortensenm</dc:creator>
  <cp:lastModifiedBy>Rachael Hockridge</cp:lastModifiedBy>
  <cp:lastPrinted>2012-06-14T21:13:01Z</cp:lastPrinted>
  <dcterms:created xsi:type="dcterms:W3CDTF">2010-10-17T20:59:02Z</dcterms:created>
  <dcterms:modified xsi:type="dcterms:W3CDTF">2017-07-24T22:47:16Z</dcterms:modified>
</cp:coreProperties>
</file>